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120" yWindow="45" windowWidth="15180" windowHeight="8580" tabRatio="828" activeTab="0"/>
  </bookViews>
  <sheets>
    <sheet name="Shrnutí" sheetId="1" r:id="rId1"/>
    <sheet name="Náklady na procesy" sheetId="2" r:id="rId2"/>
    <sheet name="Procesy na produkty" sheetId="3" r:id="rId3"/>
    <sheet name="PPV_PPÚ" sheetId="4" r:id="rId4"/>
    <sheet name="SPV_SPÚ" sheetId="5" r:id="rId5"/>
  </sheets>
  <definedNames>
    <definedName name="_xlnm.Print_Titles" localSheetId="3">'PPV_PPÚ'!$C:$D</definedName>
    <definedName name="_xlnm.Print_Titles" localSheetId="4">'SPV_SPÚ'!$E:$F</definedName>
  </definedNames>
  <calcPr fullCalcOnLoad="1"/>
</workbook>
</file>

<file path=xl/sharedStrings.xml><?xml version="1.0" encoding="utf-8"?>
<sst xmlns="http://schemas.openxmlformats.org/spreadsheetml/2006/main" count="359" uniqueCount="261">
  <si>
    <t>Označení sloupce</t>
  </si>
  <si>
    <t>a</t>
  </si>
  <si>
    <t>b</t>
  </si>
  <si>
    <t>c</t>
  </si>
  <si>
    <t>d</t>
  </si>
  <si>
    <t>e</t>
  </si>
  <si>
    <t>f</t>
  </si>
  <si>
    <t>vstupní údaj</t>
  </si>
  <si>
    <t>v jednotkách</t>
  </si>
  <si>
    <t>v Kč na jednotku procesu</t>
  </si>
  <si>
    <t>v Kč</t>
  </si>
  <si>
    <t>Označení řádku</t>
  </si>
  <si>
    <t>Název procesu</t>
  </si>
  <si>
    <t>Počet hodin na proces * hodinový náklad</t>
  </si>
  <si>
    <t>Celková jednotková režie na proces</t>
  </si>
  <si>
    <t>Celkové náklady na proces včetně režie</t>
  </si>
  <si>
    <t>Celkové jednotkové náklady na proces včetně režie</t>
  </si>
  <si>
    <t>OLO</t>
  </si>
  <si>
    <t>A1 Zřízení služby pro OLO</t>
  </si>
  <si>
    <t>A2 Změna služby pro OLO</t>
  </si>
  <si>
    <t>A3 Ukončení služby pro OLO</t>
  </si>
  <si>
    <t>PPV, SPV, PPÚ, SPÚ</t>
  </si>
  <si>
    <t>B1 Technické šetření LQI</t>
  </si>
  <si>
    <t>B2 Technické šetření LQM</t>
  </si>
  <si>
    <t>B4a Zjištění kódu MDF u účastnického vedení</t>
  </si>
  <si>
    <t>B4b MDF Query On Line</t>
  </si>
  <si>
    <t>PPV, PPÚ</t>
  </si>
  <si>
    <t>C1a Změna třídy služby COS u PPV a PPÚ</t>
  </si>
  <si>
    <t>C1b Změna třídy služby COS u PPV a PPÚ (včetně ranžírování)</t>
  </si>
  <si>
    <t>C2 Šetření neoprávněné poruchy u PPV a PPÚ</t>
  </si>
  <si>
    <t>SPV, SPÚ</t>
  </si>
  <si>
    <t>D1a Realizace CONVERT u SPV a SPÚ (bez změny COS a pozice na PR)</t>
  </si>
  <si>
    <t>D1b Realizace CONVERT u SPV a SPÚ (včetně změny COS a pozice na PR)</t>
  </si>
  <si>
    <t>D2 Šetření neoprávněné poruchy u SPV a SPÚ</t>
  </si>
  <si>
    <t>PPV</t>
  </si>
  <si>
    <t>E1a Realizace objednávky zřízení u PPV bez rekonfigurace</t>
  </si>
  <si>
    <t>E1b Realizace objednávky zřízení u PPV s rekonfigurací</t>
  </si>
  <si>
    <t>E1c Realizace objednávky zřízení u PPV bez rekonfigurace s MIGRACÍ (IE/CB na PPV)</t>
  </si>
  <si>
    <t>E2a Odmítnutí objednávky u PPV - administrativní část</t>
  </si>
  <si>
    <t>E2b Odmítnutí objednávky u PPV - technická část</t>
  </si>
  <si>
    <t>E3 Realizace objednávky vrácení u PPV</t>
  </si>
  <si>
    <t>E4 Realizace objednávky TRANSFER u PPV</t>
  </si>
  <si>
    <t>SPV</t>
  </si>
  <si>
    <t>F1a Realizace objednávky zřízení u SPV bez rekonfigurace</t>
  </si>
  <si>
    <t>F1b Realizace objednávky zřízení u SPV s rekonfigurací</t>
  </si>
  <si>
    <t>F1c Realizace objednávky zřízení u SPV bez rekonfigurace s MIGRACÍ (IE/CB na SPV)</t>
  </si>
  <si>
    <t>F2a Odmítnutí objednávky u SPV - administrativní část</t>
  </si>
  <si>
    <t>F2b Odmítnutí objednávky u SPV - technická část</t>
  </si>
  <si>
    <t>F3 Realizace objednávky vrácení u SPV</t>
  </si>
  <si>
    <t>F4 Realizace objednávky TRANSFER u SPV</t>
  </si>
  <si>
    <t>PPÚ</t>
  </si>
  <si>
    <t>G1 Realizace objednávky zřízení u PPÚ</t>
  </si>
  <si>
    <t>G2a Odmítnutí objednávky u PPÚ - administrativní část</t>
  </si>
  <si>
    <t>G2b Odmítnutí objednávky u PPÚ - technická část</t>
  </si>
  <si>
    <t>G3 Realizace objednávky vrácení u PPÚ</t>
  </si>
  <si>
    <t>G4 Realizace objednávky TRANSFER u PPÚ</t>
  </si>
  <si>
    <t>SPÚ</t>
  </si>
  <si>
    <t>H1 Realizace objednávky zřízení u SPÚ</t>
  </si>
  <si>
    <t>H2a Odmítnutí objednávky u SPÚ - administrativní část</t>
  </si>
  <si>
    <t>H2b Odmítnutí objednávky u SPÚ - technická část</t>
  </si>
  <si>
    <t>H3 Realizace objednávky vrácení u SPÚ</t>
  </si>
  <si>
    <t>H4 Realizace objednávky TRANSFER u SPÚ</t>
  </si>
  <si>
    <t>Poznámky:</t>
  </si>
  <si>
    <t xml:space="preserve">součin počtu hodin, které stráví konkrétní nákladové středisko na daném procesu a hodinové sazby tohoto nákladového střediska, následně se u každého procesu provede součet nákladů </t>
  </si>
  <si>
    <t>(počet hodin * hodinová sazba) přes všechny nákladová střediska, která jsou zainteresována na daném procesu</t>
  </si>
  <si>
    <t>celková jednotková režie na daný proces</t>
  </si>
  <si>
    <t>celkové náklady na daný proces včetně režie</t>
  </si>
  <si>
    <t>celkové jednotkové náklady na daný proces včetně režie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</si>
  <si>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</si>
  <si>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</si>
  <si>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</si>
  <si>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</si>
  <si>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</si>
  <si>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</si>
  <si>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</si>
  <si>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</si>
  <si>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</si>
  <si>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</si>
  <si>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</si>
  <si>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</si>
  <si>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</si>
  <si>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</si>
  <si>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</si>
  <si>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</si>
  <si>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</si>
  <si>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</si>
  <si>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</si>
  <si>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Název služby</t>
  </si>
  <si>
    <t>Poskytnutí PPV na základě PROVIDE</t>
  </si>
  <si>
    <t>Změna třídy služby PPV na základě CHANGE (COS) bez změny pozice na PR</t>
  </si>
  <si>
    <t>Změna třídy služby PPV na základě CHANGE (COS) se změnou pozice na PR</t>
  </si>
  <si>
    <t>TRANSFER PPV včetně migrace z IE/CB na PPV</t>
  </si>
  <si>
    <t>Storno objednávky PPV</t>
  </si>
  <si>
    <t>Poskytnutí SPV na základě PROVIDE</t>
  </si>
  <si>
    <t>Změna služby z SPV na PPV na základě CONVERT bez změny COS a pozice na PR</t>
  </si>
  <si>
    <t>Změna služby z SPV na PPV na základě CONVERT se změnou třídy služby a pozice na PR</t>
  </si>
  <si>
    <t>TRANSFER PPV včetně migrace z IE/CB na SPV</t>
  </si>
  <si>
    <t>Storno objednávky SPV</t>
  </si>
  <si>
    <t>Poskytnutí PPÚ na základě PROVIDE</t>
  </si>
  <si>
    <t>Změna třídy služby PPÚ na základě CHANGE (COS) bez změny pozice na PR</t>
  </si>
  <si>
    <t>Změna třídy služby PPÚ na základě CHANGE (COS) se změnou pozice na PR</t>
  </si>
  <si>
    <t>TRANSFER PPÚ</t>
  </si>
  <si>
    <t>Storno objednávky PPÚ</t>
  </si>
  <si>
    <t>Poskytnutí SPÚ na základě PROVIDE</t>
  </si>
  <si>
    <t>Změna služby z SPÚ na PPÚ na základě CONVERT bez změny COS a pozice na PR</t>
  </si>
  <si>
    <t>Změna služby z SPÚ na PPÚ na základě CONVERT se změnou třídy služby a pozice na PR</t>
  </si>
  <si>
    <t>TRANSFER SPÚ</t>
  </si>
  <si>
    <t>Storno objednávky SPÚ</t>
  </si>
  <si>
    <t>Činnosti v důsledku nesprávného hlášení poruchy</t>
  </si>
  <si>
    <t>MDF QUERY</t>
  </si>
  <si>
    <t>MDF QUERY on Line</t>
  </si>
  <si>
    <t>LQI</t>
  </si>
  <si>
    <t>LQM</t>
  </si>
  <si>
    <t>3.1</t>
  </si>
  <si>
    <t>4.1</t>
  </si>
  <si>
    <t>5.1</t>
  </si>
  <si>
    <t>6.1</t>
  </si>
  <si>
    <t>7.</t>
  </si>
  <si>
    <t>8.</t>
  </si>
  <si>
    <t>9.</t>
  </si>
  <si>
    <t>Celkem provozní náklady včetně zisku (bez nákladů na billing)</t>
  </si>
  <si>
    <t>Celkem provozní náklady včetně zisku (zahrnuty i náklady na billing)</t>
  </si>
  <si>
    <t>Služba "Činnosti v důsledku nesprávneho hlášení poruchy" se skládá ze dvou procesů, kdy každý proces přispívá pouze poměrnou částí svých nákladů.</t>
  </si>
  <si>
    <t>Služba "Poskytnutí na základě PROVIDE" se skládá ze dvou procesů, kdy každý proces přispívá pouze poměrnou částí svých nákladů.</t>
  </si>
  <si>
    <t>Služba "TRANSFER včetně migrace" se skládá ze dvou procesů, kdy každý proces přispívá pouze poměrnou částí svých nákladů.</t>
  </si>
  <si>
    <t>Procesy "Zřízení služby pro OLO", "Změna služby pro OLO" a "Ukončení služby pro OLO" jsou alokovány do všech poskytovaných služeb (mimo měsíčně poskytovanou službu "MDF Query On Line).</t>
  </si>
  <si>
    <t>Procesy "Realizace objednávky vrácení", "Odmítnutí objednávky" a "Zrušení objednávky" jsou alokovány do služeb "Poskytnutí na základě PROVIDE" a "TRANSFER včetně migrace".</t>
  </si>
  <si>
    <t>DP – Bod rozvodu</t>
  </si>
  <si>
    <t xml:space="preserve">PCP – Primární přípojný bod </t>
  </si>
  <si>
    <t xml:space="preserve">Vydělovací kabely </t>
  </si>
  <si>
    <t xml:space="preserve">Rozdělovací kabely </t>
  </si>
  <si>
    <t xml:space="preserve">Napájecí kabely </t>
  </si>
  <si>
    <t>Hlavní rozvaděč</t>
  </si>
  <si>
    <t>Rozbočovač (splitter)</t>
  </si>
  <si>
    <t xml:space="preserve">Fixní specifické náklady </t>
  </si>
  <si>
    <t>Variabilní specifické náklady</t>
  </si>
  <si>
    <t>Jednotkové náklady</t>
  </si>
  <si>
    <t>PPV - plný přístup k celé místní smyčce</t>
  </si>
  <si>
    <t>PPÚ - plný přístup k části místní smyčky</t>
  </si>
  <si>
    <t>Přístupová síť - místní smyčka</t>
  </si>
  <si>
    <t>Přístupová síť - rozvaděče</t>
  </si>
  <si>
    <t>Přístupová síť - ostatní</t>
  </si>
  <si>
    <t>Ostatní majetek</t>
  </si>
  <si>
    <t>Přístupová síť</t>
  </si>
  <si>
    <t>Síť - podpora</t>
  </si>
  <si>
    <t>Podpora</t>
  </si>
  <si>
    <t>SÍŤOVÉ KOMPONENTY - náklady v Kč</t>
  </si>
  <si>
    <t>Řádek 2 - investiční náklady přímo související s místní smyčkou (kabely, výkopy)</t>
  </si>
  <si>
    <t>Řádek 3 - investiční náklady na rozvaděče</t>
  </si>
  <si>
    <t>Řádek 4 - ostatní investiční náklady související s přístupovou sítí</t>
  </si>
  <si>
    <t>Řádek 5 - náklady na IT systémy pro přístupovou síť, náklady velkoobchodu, billing a další související investiční náklady</t>
  </si>
  <si>
    <t>Řádek 7 - provozní náklady na přístupovou síť</t>
  </si>
  <si>
    <t>Řádek 8 - ostatní provozní náklady související s přístupovou sítí</t>
  </si>
  <si>
    <t>Řádek 9 - provozní náklady na podpůrné síťové aktivity</t>
  </si>
  <si>
    <t>Řádek 10 - ostatní podpůrné provozní náklady</t>
  </si>
  <si>
    <t>Řádek 11 - sdílené a sdružené náklady</t>
  </si>
  <si>
    <t>Objemy jedn.komponentů v ks</t>
  </si>
  <si>
    <t>Objemy na řádku 13:</t>
  </si>
  <si>
    <t>sloupec a, b, f - počet aktivních párů připojených k příslušným rozvaděčům</t>
  </si>
  <si>
    <t>sloupec c až e - počet aktivních párů v příslušných kabelech</t>
  </si>
  <si>
    <t>sloupec g - počet aktivních portů na rozbočovačích</t>
  </si>
  <si>
    <t>sloupec h - celkový počet aktivních párů</t>
  </si>
  <si>
    <t>Roční náklady celkem</t>
  </si>
  <si>
    <t>Roční annualizované náklady v Kč</t>
  </si>
  <si>
    <t>Roční provozní náklady (OPEX) v Kč</t>
  </si>
  <si>
    <t>Roční sdílené a sdružené náklady v Kč</t>
  </si>
  <si>
    <t>sloupec i - roční počet položek účtovaných v billingovém systému</t>
  </si>
  <si>
    <t>celkem</t>
  </si>
  <si>
    <t>Měsíční jednotkové náklady</t>
  </si>
  <si>
    <t>Náklady na splitter</t>
  </si>
  <si>
    <t>Náklady na billing</t>
  </si>
  <si>
    <t>Náklady na spectrum management</t>
  </si>
  <si>
    <t>Celkem</t>
  </si>
  <si>
    <t>Řádek č.3 - do řádku s názvem "Spectrum management" vstupují náklady na systémy nezbytné pro správu spektra</t>
  </si>
  <si>
    <t>Alokace nákladů na procesy (v Kč) - jednorázové náklady</t>
  </si>
  <si>
    <t>Služby placené jednorázově</t>
  </si>
  <si>
    <t>Název služby podle ČTÚ</t>
  </si>
  <si>
    <t>Cena v Kč bez DPH</t>
  </si>
  <si>
    <t>Objemy NPV</t>
  </si>
  <si>
    <t>1.1</t>
  </si>
  <si>
    <t xml:space="preserve">Zřízení služby zpřístupnění účastnického kovového vedení (plný přístup, sdílený přístup)  </t>
  </si>
  <si>
    <t>(Poskytnutí PPV na základě PROVIDE)</t>
  </si>
  <si>
    <t>(Poskytnutí SPV na základě PROVIDE)</t>
  </si>
  <si>
    <t>1.2</t>
  </si>
  <si>
    <t xml:space="preserve">Změna třídy služby plný přístup k účastnickému kovovému vedení bez změny pozice na předávacím rozvodu </t>
  </si>
  <si>
    <t>(Změna třídy služby PPV na základě CHANGE (COS))</t>
  </si>
  <si>
    <t>1.3</t>
  </si>
  <si>
    <t>Změna třídy služby plný přístup k účastnickému kovovému vedení se změnou pozice na předávacím rozvodu</t>
  </si>
  <si>
    <t>(Změna třídy služby PPV na základě CHANGE (COS) se změnou pozice na PR)</t>
  </si>
  <si>
    <t>1.4</t>
  </si>
  <si>
    <t>Změna poskytovatele služby zpřístupnění účastnického kovového vedení a migrace z IE/CB na LLU (plný přístup, sdílený přístup)</t>
  </si>
  <si>
    <t>(TRANSFER PPV včetně migrace z IE/CB na PPV)</t>
  </si>
  <si>
    <t>(TRANSFER SPV včetně migrace z IE/CB na SPV)</t>
  </si>
  <si>
    <t>1.5</t>
  </si>
  <si>
    <t>Storno objednávky před zavedením služby zpřístupnění účastnického kovového vedení (plný přístup, sdílený přístup)</t>
  </si>
  <si>
    <t>(Storno objednávky PPV)</t>
  </si>
  <si>
    <t>(Storno objednávky SPV)</t>
  </si>
  <si>
    <t>1.6</t>
  </si>
  <si>
    <t>Změna služby sdílený přístup k účastnickému kovovému vedení na plný přístup k účastnickému kovovému vedení bez změny pozice na PR</t>
  </si>
  <si>
    <t>(Změna služby z SPV na PPV na základě CONVERT bez změny COS a pozice na PR)</t>
  </si>
  <si>
    <t>1.7</t>
  </si>
  <si>
    <t>Změna služby sdílený přístup k účastnickému kovovému vedení na plný přístup k účastnickému kovovému vedení se změnou pozice na PR</t>
  </si>
  <si>
    <t>(Změna služby z SPV na PPV na základě CONVERT se změnou COS a pozice na PR)</t>
  </si>
  <si>
    <t>1.8</t>
  </si>
  <si>
    <t>Zřízení služby zpřístupnění úseku účastnického kovového vedení (plný přístup k úseku účastnického vedení, sdílený přístup k úseku účastnického vedení)</t>
  </si>
  <si>
    <t>(Poskytnutí PPÚ na základě PROVIDE)</t>
  </si>
  <si>
    <t>(Poskytnutí SPÚ na základě PROVIDE)</t>
  </si>
  <si>
    <t>1.9</t>
  </si>
  <si>
    <t xml:space="preserve">Změna třídy služby plné zpřístupnění úseku účastnického kovového vedení bez změny pozice na předávacím rozvodu </t>
  </si>
  <si>
    <t>(Změna třídy služby PPÚ na základě CHANGE (COS) beze změny pozice na PR)</t>
  </si>
  <si>
    <t>1.10</t>
  </si>
  <si>
    <t>Změna třídy služby plné zpřístupnění úseku účastnického kovového vedení se změnou pozice na předávacím rozvodu</t>
  </si>
  <si>
    <t>(Změna třídy služby PPÚ na základě CHANGE (COS) se změnou pozice na PR)</t>
  </si>
  <si>
    <t>1.11</t>
  </si>
  <si>
    <t>Změna poskytovatele služby zpřístupnění úseku účastnického kovového vedení (plné zpřístupnění úseku účastnického vedení, sdílený přístup k úseku účastnického vedení)</t>
  </si>
  <si>
    <t>(TRANSFER PPÚ)</t>
  </si>
  <si>
    <t>(TRANSFER SPÚ)</t>
  </si>
  <si>
    <t>1.12</t>
  </si>
  <si>
    <t>Zrušení objednávky před zavedením služby zpřístupnění úseku účastnického kovového vedení (plné zpřístupnění úseku účastnického vedení, sdílený přístup k úseku účastnického vedení)</t>
  </si>
  <si>
    <t>(Storno objednávky PPÚ)</t>
  </si>
  <si>
    <t>(Storno objednávky SPÚ)</t>
  </si>
  <si>
    <t>1.13</t>
  </si>
  <si>
    <t>Změny služby sdílený přístup k úseku účastnického kovového vedení na plné zpřístupnění úseku účastnického vedení bez změny pozice na PR</t>
  </si>
  <si>
    <t>(Změna služby z SPÚ na PPÚ na základě CONVERT bez změny COS a pozice na PR)</t>
  </si>
  <si>
    <t>1.14</t>
  </si>
  <si>
    <t>Změny služby sdílený přístup k úseku účastnického kovového vedení na plné zpřístupnění úseku účastnického vedení se změnou pozice na PR</t>
  </si>
  <si>
    <t>(Změna služby z SPÚ na PPÚ na základě CONVERT se změnou COS a pozice na PR)</t>
  </si>
  <si>
    <t>1.15</t>
  </si>
  <si>
    <t>1.16</t>
  </si>
  <si>
    <t xml:space="preserve">Zjištění identifikace konkrétního účastnického kovového vedení </t>
  </si>
  <si>
    <t>(MDF QUERY)</t>
  </si>
  <si>
    <t>1.17</t>
  </si>
  <si>
    <t>Ověření možnosti zřízení požadované třídy služby</t>
  </si>
  <si>
    <t>(LQI)</t>
  </si>
  <si>
    <t>1.18</t>
  </si>
  <si>
    <t>Ověření výsledků odmítnuté objednávky zřízení zpřístupnění účastnického kovového vedení</t>
  </si>
  <si>
    <t>(LQM)</t>
  </si>
  <si>
    <t>2.5</t>
  </si>
  <si>
    <t>Zjištění identifikace konkrétního účastnického kovového vedení (MDF QUERY on Line)</t>
  </si>
  <si>
    <t xml:space="preserve">Náklady na velkoobchodní plný přístup k účastnickému kovovému vedení nebo sdílený přístup k účastnickému </t>
  </si>
  <si>
    <t>kovovému vedení nebo úseku účastnického kovového vedení sítě</t>
  </si>
  <si>
    <t>2.1</t>
  </si>
  <si>
    <t>2.2</t>
  </si>
  <si>
    <t>2.3</t>
  </si>
  <si>
    <t>2.4</t>
  </si>
  <si>
    <t xml:space="preserve">Měsíční pronájem jednoho účastnického kovového vedení pro službu plné zpřístupnění účastnického kovového vedení </t>
  </si>
  <si>
    <t>Měsíční pronájem jednoho účastnického kovového vedení pro službu sdílený přístup k účastnickému kovovému vedení</t>
  </si>
  <si>
    <t xml:space="preserve">Měsíční pronájem jednoho účastnického kovového vedení pro službu plné zpřístupnění úseku účastnického vedení </t>
  </si>
  <si>
    <t>Měsíční pronájem jednoho účastnického kovového vedení pro službu sdílený přístup k úseku účastnického vedení</t>
  </si>
  <si>
    <t>Koeficient režie v %</t>
  </si>
  <si>
    <t>Alokace nákladů u procesů na produkty (v Kč) - jednorázové náklady</t>
  </si>
  <si>
    <t>Výpočet nákladů na síťové komponenty pro službu plný přístup (PPV, PPÚ) v Kč</t>
  </si>
  <si>
    <t>Celkový počet procesů u poskytovaných služeb</t>
  </si>
  <si>
    <t>Náklady na billing (na jeden řádek na faktuře)</t>
  </si>
  <si>
    <t>Služby placené měsíčně</t>
  </si>
  <si>
    <t>Řádek 15 a 17 - koeficienty příslušné k jednotlivým síťovým prvkům</t>
  </si>
  <si>
    <t>Výpočet nákladů na službu sdílený přístup (SPV, SPÚ) v Kč</t>
  </si>
  <si>
    <t>NPV počtu procesů za období 2005 - 2009 v jednotkách</t>
  </si>
  <si>
    <t>diskontovaný objem počtu naturálních jednotek za období let 2005 až 2009 odpovídající danému procesu</t>
  </si>
  <si>
    <t>(b*a)+(c*a)</t>
  </si>
  <si>
    <t>d/a</t>
  </si>
</sst>
</file>

<file path=xl/styles.xml><?xml version="1.0" encoding="utf-8"?>
<styleSheet xmlns="http://schemas.openxmlformats.org/spreadsheetml/2006/main">
  <numFmts count="5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%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.000"/>
    <numFmt numFmtId="170" formatCode="#,##0\ &quot;Kč&quot;"/>
    <numFmt numFmtId="171" formatCode="#,##0.00\ &quot;Kč&quot;"/>
    <numFmt numFmtId="172" formatCode="#,##0.00000"/>
    <numFmt numFmtId="173" formatCode="#,##0.0\ &quot;Kč&quot;"/>
    <numFmt numFmtId="174" formatCode="#,##0_ ;[Red]\-#,##0\ "/>
    <numFmt numFmtId="175" formatCode="#,##0_ ;\-#,##0\ "/>
    <numFmt numFmtId="176" formatCode="0.0"/>
    <numFmt numFmtId="177" formatCode="0.000"/>
    <numFmt numFmtId="178" formatCode="0.000%"/>
    <numFmt numFmtId="179" formatCode="#,##0.000\ &quot;Kč&quot;"/>
    <numFmt numFmtId="180" formatCode="#,##0.0000\ &quot;Kč&quot;"/>
    <numFmt numFmtId="181" formatCode="#,##0.0000"/>
    <numFmt numFmtId="182" formatCode="#,##0.000000"/>
    <numFmt numFmtId="183" formatCode="#,##0.0000000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00"/>
    <numFmt numFmtId="189" formatCode="#,##0.00000\ &quot;Kč&quot;"/>
    <numFmt numFmtId="190" formatCode="#,##0.000000\ &quot;Kč&quot;"/>
    <numFmt numFmtId="191" formatCode="#,##0.00\ _K_č"/>
    <numFmt numFmtId="192" formatCode="#,##0.000000000"/>
    <numFmt numFmtId="193" formatCode="0.00000%"/>
    <numFmt numFmtId="194" formatCode="#,##0.00_ ;\-#,##0.00\ "/>
    <numFmt numFmtId="195" formatCode="_-* #,##0\ &quot;Kč&quot;_-;\-* #,##0\ &quot;Kč&quot;_-;_-* &quot;-&quot;??\ &quot;Kč&quot;_-;_-@_-"/>
    <numFmt numFmtId="196" formatCode="0.0000"/>
    <numFmt numFmtId="197" formatCode="#,##0.000\ &quot;Kč&quot;;[Red]\-#,##0.000\ &quot;Kč&quot;"/>
    <numFmt numFmtId="198" formatCode="#,##0.0000000\ &quot;Kč&quot;;[Red]\-#,##0.0000000\ &quot;Kč&quot;"/>
    <numFmt numFmtId="199" formatCode="#,##0.0\ &quot;Kč&quot;;[Red]\-#,##0.0\ &quot;Kč&quot;"/>
    <numFmt numFmtId="200" formatCode="0.00000"/>
    <numFmt numFmtId="201" formatCode="_-* #,##0\ &quot;zł&quot;_-;\-* #,##0\ &quot;zł&quot;_-;_-* &quot;-&quot;\ &quot;zł&quot;_-;_-@_-"/>
    <numFmt numFmtId="202" formatCode="_-* #,##0\ _z_ł_-;\-* #,##0\ _z_ł_-;_-* &quot;-&quot;\ _z_ł_-;_-@_-"/>
    <numFmt numFmtId="203" formatCode="_-* #,##0.00\ &quot;zł&quot;_-;\-* #,##0.00\ &quot;zł&quot;_-;_-* &quot;-&quot;??\ &quot;zł&quot;_-;_-@_-"/>
    <numFmt numFmtId="204" formatCode="_-* #,##0.00\ _z_ł_-;\-* #,##0.00\ _z_ł_-;_-* &quot;-&quot;??\ _z_ł_-;_-@_-"/>
    <numFmt numFmtId="205" formatCode="_(* #,##0_);_(* \(#,##0\);_(* &quot;-&quot;??_);_(@_)"/>
    <numFmt numFmtId="206" formatCode="_(* #,##0.000_);_(* \(#,##0.000\);_(* &quot;-&quot;??_);_(@_)"/>
    <numFmt numFmtId="207" formatCode="_(* #,##0.0000_);_(* \(#,##0.0000\);_(* &quot;-&quot;??_);_(@_)"/>
    <numFmt numFmtId="208" formatCode="_(* #,##0.00000_);_(* \(#,##0.00000\);_(* &quot;-&quot;??_);_(@_)"/>
    <numFmt numFmtId="209" formatCode="_(* #,##0.0000000_);_(* \(#,##0.0000000\);_(* &quot;-&quot;??_);_(@_)"/>
    <numFmt numFmtId="210" formatCode="_(* #,##0.0_);_(* \(#,##0.0\);_(* &quot;-&quot;??_);_(@_)"/>
    <numFmt numFmtId="211" formatCode="#,##0.\-"/>
    <numFmt numFmtId="212" formatCode="\(#,##0.\-\)"/>
    <numFmt numFmtId="213" formatCode="\(#,##0\)"/>
  </numFmts>
  <fonts count="18">
    <font>
      <sz val="10"/>
      <name val="Arial CE"/>
      <family val="0"/>
    </font>
    <font>
      <sz val="10"/>
      <name val="Courier"/>
      <family val="0"/>
    </font>
    <font>
      <u val="single"/>
      <sz val="10"/>
      <color indexed="12"/>
      <name val="Arial"/>
      <family val="0"/>
    </font>
    <font>
      <b/>
      <sz val="11"/>
      <color indexed="18"/>
      <name val="Arial"/>
      <family val="2"/>
    </font>
    <font>
      <sz val="12"/>
      <color indexed="18"/>
      <name val="MS Sans Serif"/>
      <family val="2"/>
    </font>
    <font>
      <sz val="12"/>
      <color indexed="9"/>
      <name val="MS Sans Serif"/>
      <family val="2"/>
    </font>
    <font>
      <sz val="11"/>
      <color indexed="56"/>
      <name val="Arial"/>
      <family val="2"/>
    </font>
    <font>
      <b/>
      <sz val="11"/>
      <color indexed="18"/>
      <name val="Arial Narrow"/>
      <family val="2"/>
    </font>
    <font>
      <sz val="11"/>
      <color indexed="10"/>
      <name val="Arial"/>
      <family val="2"/>
    </font>
    <font>
      <u val="single"/>
      <sz val="10"/>
      <color indexed="36"/>
      <name val="Arial"/>
      <family val="0"/>
    </font>
    <font>
      <sz val="10"/>
      <name val="Arial"/>
      <family val="0"/>
    </font>
    <font>
      <b/>
      <sz val="10"/>
      <name val="Arial CE"/>
      <family val="2"/>
    </font>
    <font>
      <b/>
      <sz val="16"/>
      <name val="Arial CE"/>
      <family val="2"/>
    </font>
    <font>
      <sz val="10"/>
      <color indexed="55"/>
      <name val="Arial CE"/>
      <family val="2"/>
    </font>
    <font>
      <b/>
      <sz val="10"/>
      <color indexed="55"/>
      <name val="Arial CE"/>
      <family val="2"/>
    </font>
    <font>
      <i/>
      <sz val="10"/>
      <name val="Arial CE"/>
      <family val="2"/>
    </font>
    <font>
      <b/>
      <u val="single"/>
      <sz val="10"/>
      <name val="Arial CE"/>
      <family val="2"/>
    </font>
    <font>
      <b/>
      <i/>
      <sz val="10"/>
      <name val="Arial CE"/>
      <family val="2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</borders>
  <cellStyleXfs count="34">
    <xf numFmtId="0" fontId="1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0" fillId="0" borderId="0">
      <alignment/>
      <protection/>
    </xf>
    <xf numFmtId="9" fontId="0" fillId="0" borderId="0" applyFont="0" applyFill="0" applyBorder="0" applyAlignment="0" applyProtection="0"/>
    <xf numFmtId="4" fontId="3" fillId="2" borderId="1" applyNumberFormat="0" applyProtection="0">
      <alignment vertical="center"/>
    </xf>
    <xf numFmtId="4" fontId="4" fillId="2" borderId="1" applyNumberFormat="0" applyProtection="0">
      <alignment horizontal="left" vertical="center" indent="1"/>
    </xf>
    <xf numFmtId="4" fontId="5" fillId="3" borderId="1" applyNumberFormat="0" applyProtection="0">
      <alignment horizontal="left" vertical="center" indent="1"/>
    </xf>
    <xf numFmtId="4" fontId="6" fillId="0" borderId="1" applyNumberFormat="0" applyProtection="0">
      <alignment vertical="center"/>
    </xf>
    <xf numFmtId="4" fontId="7" fillId="4" borderId="1" applyNumberFormat="0" applyProtection="0">
      <alignment horizontal="left" vertical="center" indent="1"/>
    </xf>
    <xf numFmtId="4" fontId="8" fillId="5" borderId="1" applyNumberFormat="0" applyProtection="0">
      <alignment vertical="center"/>
    </xf>
    <xf numFmtId="0" fontId="9" fillId="0" borderId="0" applyNumberFormat="0" applyFill="0" applyBorder="0" applyAlignment="0" applyProtection="0"/>
  </cellStyleXfs>
  <cellXfs count="185">
    <xf numFmtId="0" fontId="0" fillId="0" borderId="0" xfId="0" applyAlignment="1">
      <alignment/>
    </xf>
    <xf numFmtId="0" fontId="0" fillId="0" borderId="0" xfId="0" applyFont="1" applyAlignment="1">
      <alignment/>
    </xf>
    <xf numFmtId="0" fontId="11" fillId="6" borderId="2" xfId="0" applyFont="1" applyFill="1" applyBorder="1" applyAlignment="1">
      <alignment/>
    </xf>
    <xf numFmtId="0" fontId="12" fillId="0" borderId="0" xfId="0" applyFont="1" applyAlignment="1">
      <alignment/>
    </xf>
    <xf numFmtId="49" fontId="11" fillId="6" borderId="3" xfId="0" applyNumberFormat="1" applyFont="1" applyFill="1" applyBorder="1" applyAlignment="1">
      <alignment horizontal="center" vertical="top" wrapText="1"/>
    </xf>
    <xf numFmtId="0" fontId="13" fillId="6" borderId="4" xfId="0" applyFont="1" applyFill="1" applyBorder="1" applyAlignment="1">
      <alignment wrapText="1"/>
    </xf>
    <xf numFmtId="0" fontId="13" fillId="0" borderId="5" xfId="0" applyFont="1" applyBorder="1" applyAlignment="1">
      <alignment/>
    </xf>
    <xf numFmtId="0" fontId="13" fillId="0" borderId="5" xfId="0" applyFont="1" applyBorder="1" applyAlignment="1">
      <alignment wrapText="1"/>
    </xf>
    <xf numFmtId="0" fontId="13" fillId="6" borderId="6" xfId="0" applyFont="1" applyFill="1" applyBorder="1" applyAlignment="1">
      <alignment wrapText="1"/>
    </xf>
    <xf numFmtId="0" fontId="13" fillId="0" borderId="7" xfId="0" applyFont="1" applyBorder="1" applyAlignment="1">
      <alignment/>
    </xf>
    <xf numFmtId="0" fontId="13" fillId="0" borderId="7" xfId="0" applyFont="1" applyBorder="1" applyAlignment="1">
      <alignment wrapText="1"/>
    </xf>
    <xf numFmtId="0" fontId="13" fillId="0" borderId="8" xfId="0" applyFont="1" applyBorder="1" applyAlignment="1">
      <alignment/>
    </xf>
    <xf numFmtId="0" fontId="13" fillId="0" borderId="9" xfId="0" applyFont="1" applyBorder="1" applyAlignment="1">
      <alignment wrapText="1"/>
    </xf>
    <xf numFmtId="49" fontId="11" fillId="6" borderId="10" xfId="0" applyNumberFormat="1" applyFont="1" applyFill="1" applyBorder="1" applyAlignment="1">
      <alignment horizontal="center" vertical="top" wrapText="1"/>
    </xf>
    <xf numFmtId="49" fontId="11" fillId="6" borderId="2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11" fillId="0" borderId="0" xfId="0" applyFont="1" applyAlignment="1">
      <alignment vertical="center"/>
    </xf>
    <xf numFmtId="0" fontId="11" fillId="7" borderId="8" xfId="0" applyFont="1" applyFill="1" applyBorder="1" applyAlignment="1">
      <alignment vertical="center"/>
    </xf>
    <xf numFmtId="0" fontId="0" fillId="7" borderId="9" xfId="0" applyFont="1" applyFill="1" applyBorder="1" applyAlignment="1">
      <alignment vertical="center"/>
    </xf>
    <xf numFmtId="0" fontId="11" fillId="7" borderId="2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right" vertical="center" wrapText="1"/>
    </xf>
    <xf numFmtId="3" fontId="14" fillId="0" borderId="11" xfId="0" applyNumberFormat="1" applyFont="1" applyFill="1" applyBorder="1" applyAlignment="1">
      <alignment horizontal="center" vertical="center" wrapText="1"/>
    </xf>
    <xf numFmtId="211" fontId="11" fillId="6" borderId="2" xfId="0" applyNumberFormat="1" applyFont="1" applyFill="1" applyBorder="1" applyAlignment="1">
      <alignment/>
    </xf>
    <xf numFmtId="211" fontId="11" fillId="0" borderId="12" xfId="0" applyNumberFormat="1" applyFont="1" applyFill="1" applyBorder="1" applyAlignment="1">
      <alignment/>
    </xf>
    <xf numFmtId="213" fontId="13" fillId="0" borderId="13" xfId="0" applyNumberFormat="1" applyFont="1" applyFill="1" applyBorder="1" applyAlignment="1">
      <alignment/>
    </xf>
    <xf numFmtId="211" fontId="13" fillId="0" borderId="12" xfId="0" applyNumberFormat="1" applyFont="1" applyFill="1" applyBorder="1" applyAlignment="1">
      <alignment/>
    </xf>
    <xf numFmtId="3" fontId="13" fillId="0" borderId="11" xfId="0" applyNumberFormat="1" applyFont="1" applyFill="1" applyBorder="1" applyAlignment="1">
      <alignment/>
    </xf>
    <xf numFmtId="3" fontId="15" fillId="0" borderId="0" xfId="0" applyNumberFormat="1" applyFont="1" applyFill="1" applyBorder="1" applyAlignment="1">
      <alignment/>
    </xf>
    <xf numFmtId="211" fontId="0" fillId="0" borderId="12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213" fontId="13" fillId="0" borderId="14" xfId="0" applyNumberFormat="1" applyFont="1" applyFill="1" applyBorder="1" applyAlignment="1">
      <alignment/>
    </xf>
    <xf numFmtId="0" fontId="12" fillId="0" borderId="0" xfId="0" applyFont="1" applyAlignment="1">
      <alignment vertical="center"/>
    </xf>
    <xf numFmtId="0" fontId="11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0" fillId="6" borderId="15" xfId="0" applyFont="1" applyFill="1" applyBorder="1" applyAlignment="1">
      <alignment horizontal="center" vertical="center"/>
    </xf>
    <xf numFmtId="0" fontId="0" fillId="6" borderId="16" xfId="0" applyFont="1" applyFill="1" applyBorder="1" applyAlignment="1">
      <alignment horizontal="center" vertical="center"/>
    </xf>
    <xf numFmtId="0" fontId="0" fillId="6" borderId="17" xfId="0" applyFont="1" applyFill="1" applyBorder="1" applyAlignment="1">
      <alignment horizontal="center" vertical="center"/>
    </xf>
    <xf numFmtId="0" fontId="0" fillId="6" borderId="17" xfId="0" applyFont="1" applyFill="1" applyBorder="1" applyAlignment="1">
      <alignment horizontal="center" vertical="center" wrapText="1"/>
    </xf>
    <xf numFmtId="0" fontId="0" fillId="6" borderId="18" xfId="0" applyFont="1" applyFill="1" applyBorder="1" applyAlignment="1">
      <alignment horizontal="center" vertical="center"/>
    </xf>
    <xf numFmtId="0" fontId="0" fillId="6" borderId="19" xfId="0" applyFont="1" applyFill="1" applyBorder="1" applyAlignment="1">
      <alignment horizontal="center" vertical="center"/>
    </xf>
    <xf numFmtId="0" fontId="0" fillId="6" borderId="2" xfId="0" applyFont="1" applyFill="1" applyBorder="1" applyAlignment="1">
      <alignment horizontal="center" vertical="center"/>
    </xf>
    <xf numFmtId="0" fontId="0" fillId="6" borderId="8" xfId="0" applyFont="1" applyFill="1" applyBorder="1" applyAlignment="1">
      <alignment horizontal="center" vertical="center"/>
    </xf>
    <xf numFmtId="0" fontId="0" fillId="6" borderId="8" xfId="0" applyFont="1" applyFill="1" applyBorder="1" applyAlignment="1">
      <alignment horizontal="center" vertical="center" wrapText="1"/>
    </xf>
    <xf numFmtId="0" fontId="0" fillId="6" borderId="20" xfId="0" applyFont="1" applyFill="1" applyBorder="1" applyAlignment="1">
      <alignment horizontal="center" vertical="center"/>
    </xf>
    <xf numFmtId="0" fontId="0" fillId="0" borderId="21" xfId="23" applyFont="1" applyBorder="1" applyAlignment="1">
      <alignment horizontal="left" vertical="center" wrapText="1"/>
      <protection/>
    </xf>
    <xf numFmtId="0" fontId="0" fillId="0" borderId="0" xfId="24" applyFont="1" applyAlignment="1">
      <alignment horizontal="center" vertical="center"/>
      <protection/>
    </xf>
    <xf numFmtId="0" fontId="0" fillId="6" borderId="22" xfId="0" applyFont="1" applyFill="1" applyBorder="1" applyAlignment="1">
      <alignment horizontal="center" vertical="center" wrapText="1"/>
    </xf>
    <xf numFmtId="0" fontId="0" fillId="6" borderId="23" xfId="0" applyFont="1" applyFill="1" applyBorder="1" applyAlignment="1">
      <alignment horizontal="center" vertical="center" wrapText="1"/>
    </xf>
    <xf numFmtId="0" fontId="0" fillId="6" borderId="24" xfId="0" applyFont="1" applyFill="1" applyBorder="1" applyAlignment="1">
      <alignment horizontal="center" vertical="center" wrapText="1"/>
    </xf>
    <xf numFmtId="0" fontId="0" fillId="6" borderId="25" xfId="0" applyFont="1" applyFill="1" applyBorder="1" applyAlignment="1">
      <alignment horizontal="center" vertical="center" wrapText="1"/>
    </xf>
    <xf numFmtId="0" fontId="0" fillId="6" borderId="26" xfId="24" applyFont="1" applyFill="1" applyBorder="1" applyAlignment="1">
      <alignment vertical="center" wrapText="1"/>
      <protection/>
    </xf>
    <xf numFmtId="3" fontId="0" fillId="0" borderId="27" xfId="0" applyNumberFormat="1" applyFont="1" applyFill="1" applyBorder="1" applyAlignment="1">
      <alignment horizontal="right" vertical="center" wrapText="1"/>
    </xf>
    <xf numFmtId="170" fontId="0" fillId="0" borderId="16" xfId="0" applyNumberFormat="1" applyFont="1" applyFill="1" applyBorder="1" applyAlignment="1">
      <alignment horizontal="right" vertical="center" wrapText="1"/>
    </xf>
    <xf numFmtId="170" fontId="0" fillId="0" borderId="2" xfId="0" applyNumberFormat="1" applyFont="1" applyFill="1" applyBorder="1" applyAlignment="1">
      <alignment horizontal="right" vertical="center" wrapText="1"/>
    </xf>
    <xf numFmtId="170" fontId="0" fillId="6" borderId="18" xfId="0" applyNumberFormat="1" applyFont="1" applyFill="1" applyBorder="1" applyAlignment="1">
      <alignment horizontal="center" vertical="center" wrapText="1"/>
    </xf>
    <xf numFmtId="170" fontId="0" fillId="0" borderId="0" xfId="0" applyNumberFormat="1" applyFont="1" applyAlignment="1">
      <alignment vertical="center"/>
    </xf>
    <xf numFmtId="0" fontId="0" fillId="6" borderId="28" xfId="24" applyFont="1" applyFill="1" applyBorder="1" applyAlignment="1">
      <alignment vertical="center" wrapText="1"/>
      <protection/>
    </xf>
    <xf numFmtId="3" fontId="0" fillId="0" borderId="14" xfId="0" applyNumberFormat="1" applyFont="1" applyFill="1" applyBorder="1" applyAlignment="1">
      <alignment horizontal="right" vertical="center" wrapText="1"/>
    </xf>
    <xf numFmtId="170" fontId="0" fillId="0" borderId="2" xfId="0" applyNumberFormat="1" applyFont="1" applyFill="1" applyBorder="1" applyAlignment="1">
      <alignment horizontal="center" vertical="center" wrapText="1"/>
    </xf>
    <xf numFmtId="170" fontId="0" fillId="6" borderId="20" xfId="0" applyNumberFormat="1" applyFont="1" applyFill="1" applyBorder="1" applyAlignment="1">
      <alignment horizontal="center" vertical="center" wrapText="1"/>
    </xf>
    <xf numFmtId="0" fontId="0" fillId="6" borderId="29" xfId="24" applyFont="1" applyFill="1" applyBorder="1" applyAlignment="1">
      <alignment vertical="center" wrapText="1"/>
      <protection/>
    </xf>
    <xf numFmtId="3" fontId="0" fillId="0" borderId="30" xfId="0" applyNumberFormat="1" applyFont="1" applyFill="1" applyBorder="1" applyAlignment="1">
      <alignment horizontal="right" vertical="center" wrapText="1"/>
    </xf>
    <xf numFmtId="170" fontId="0" fillId="0" borderId="31" xfId="0" applyNumberFormat="1" applyFont="1" applyFill="1" applyBorder="1" applyAlignment="1">
      <alignment horizontal="right" vertical="center" wrapText="1"/>
    </xf>
    <xf numFmtId="170" fontId="0" fillId="0" borderId="31" xfId="0" applyNumberFormat="1" applyFont="1" applyFill="1" applyBorder="1" applyAlignment="1">
      <alignment horizontal="center" vertical="center" wrapText="1"/>
    </xf>
    <xf numFmtId="170" fontId="0" fillId="6" borderId="32" xfId="0" applyNumberFormat="1" applyFont="1" applyFill="1" applyBorder="1" applyAlignment="1">
      <alignment horizontal="center" vertical="center" wrapText="1"/>
    </xf>
    <xf numFmtId="0" fontId="0" fillId="6" borderId="33" xfId="24" applyFont="1" applyFill="1" applyBorder="1" applyAlignment="1">
      <alignment vertical="center" wrapText="1"/>
      <protection/>
    </xf>
    <xf numFmtId="3" fontId="0" fillId="0" borderId="34" xfId="0" applyNumberFormat="1" applyFont="1" applyFill="1" applyBorder="1" applyAlignment="1">
      <alignment horizontal="right" vertical="center" wrapText="1"/>
    </xf>
    <xf numFmtId="170" fontId="0" fillId="0" borderId="6" xfId="0" applyNumberFormat="1" applyFont="1" applyFill="1" applyBorder="1" applyAlignment="1">
      <alignment horizontal="right" vertical="center" wrapText="1"/>
    </xf>
    <xf numFmtId="170" fontId="0" fillId="0" borderId="6" xfId="0" applyNumberFormat="1" applyFont="1" applyFill="1" applyBorder="1" applyAlignment="1">
      <alignment horizontal="center" vertical="center" wrapText="1"/>
    </xf>
    <xf numFmtId="170" fontId="0" fillId="6" borderId="35" xfId="0" applyNumberFormat="1" applyFont="1" applyFill="1" applyBorder="1" applyAlignment="1">
      <alignment horizontal="center" vertical="center" wrapText="1"/>
    </xf>
    <xf numFmtId="0" fontId="0" fillId="6" borderId="36" xfId="24" applyFont="1" applyFill="1" applyBorder="1" applyAlignment="1">
      <alignment vertical="center" wrapText="1"/>
      <protection/>
    </xf>
    <xf numFmtId="3" fontId="0" fillId="0" borderId="37" xfId="0" applyNumberFormat="1" applyFont="1" applyFill="1" applyBorder="1" applyAlignment="1">
      <alignment horizontal="right" vertical="center" wrapText="1"/>
    </xf>
    <xf numFmtId="170" fontId="0" fillId="0" borderId="3" xfId="0" applyNumberFormat="1" applyFont="1" applyFill="1" applyBorder="1" applyAlignment="1">
      <alignment horizontal="right" vertical="center" wrapText="1"/>
    </xf>
    <xf numFmtId="170" fontId="0" fillId="0" borderId="3" xfId="0" applyNumberFormat="1" applyFont="1" applyFill="1" applyBorder="1" applyAlignment="1">
      <alignment horizontal="center" vertical="center" wrapText="1"/>
    </xf>
    <xf numFmtId="170" fontId="0" fillId="6" borderId="38" xfId="0" applyNumberFormat="1" applyFont="1" applyFill="1" applyBorder="1" applyAlignment="1">
      <alignment horizontal="center" vertical="center" wrapText="1"/>
    </xf>
    <xf numFmtId="3" fontId="0" fillId="0" borderId="13" xfId="0" applyNumberFormat="1" applyFont="1" applyFill="1" applyBorder="1" applyAlignment="1">
      <alignment horizontal="right" vertical="center" wrapText="1"/>
    </xf>
    <xf numFmtId="170" fontId="0" fillId="0" borderId="4" xfId="0" applyNumberFormat="1" applyFont="1" applyFill="1" applyBorder="1" applyAlignment="1">
      <alignment horizontal="right" vertical="center" wrapText="1"/>
    </xf>
    <xf numFmtId="170" fontId="0" fillId="0" borderId="4" xfId="0" applyNumberFormat="1" applyFont="1" applyFill="1" applyBorder="1" applyAlignment="1">
      <alignment horizontal="center" vertical="center" wrapText="1"/>
    </xf>
    <xf numFmtId="170" fontId="0" fillId="6" borderId="39" xfId="0" applyNumberFormat="1" applyFont="1" applyFill="1" applyBorder="1" applyAlignment="1">
      <alignment horizontal="center" vertical="center" wrapText="1"/>
    </xf>
    <xf numFmtId="0" fontId="0" fillId="6" borderId="40" xfId="24" applyFont="1" applyFill="1" applyBorder="1" applyAlignment="1">
      <alignment vertical="center" wrapText="1"/>
      <protection/>
    </xf>
    <xf numFmtId="0" fontId="0" fillId="6" borderId="41" xfId="24" applyFont="1" applyFill="1" applyBorder="1" applyAlignment="1">
      <alignment vertical="center" wrapText="1"/>
      <protection/>
    </xf>
    <xf numFmtId="3" fontId="0" fillId="0" borderId="0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2" xfId="0" applyFont="1" applyBorder="1" applyAlignment="1">
      <alignment vertical="center"/>
    </xf>
    <xf numFmtId="3" fontId="0" fillId="0" borderId="2" xfId="0" applyNumberFormat="1" applyFont="1" applyBorder="1" applyAlignment="1">
      <alignment vertical="center"/>
    </xf>
    <xf numFmtId="0" fontId="0" fillId="6" borderId="42" xfId="0" applyFont="1" applyFill="1" applyBorder="1" applyAlignment="1">
      <alignment horizontal="centerContinuous" vertical="center"/>
    </xf>
    <xf numFmtId="0" fontId="0" fillId="6" borderId="43" xfId="0" applyFont="1" applyFill="1" applyBorder="1" applyAlignment="1">
      <alignment horizontal="centerContinuous" vertical="center"/>
    </xf>
    <xf numFmtId="0" fontId="0" fillId="6" borderId="44" xfId="0" applyFont="1" applyFill="1" applyBorder="1" applyAlignment="1">
      <alignment horizontal="centerContinuous" vertical="center"/>
    </xf>
    <xf numFmtId="0" fontId="0" fillId="6" borderId="45" xfId="0" applyFont="1" applyFill="1" applyBorder="1" applyAlignment="1">
      <alignment horizontal="center" vertical="center" textRotation="90" wrapText="1"/>
    </xf>
    <xf numFmtId="0" fontId="0" fillId="6" borderId="4" xfId="0" applyFont="1" applyFill="1" applyBorder="1" applyAlignment="1">
      <alignment horizontal="center" vertical="center" textRotation="90" wrapText="1"/>
    </xf>
    <xf numFmtId="0" fontId="0" fillId="6" borderId="46" xfId="0" applyFont="1" applyFill="1" applyBorder="1" applyAlignment="1">
      <alignment horizontal="center" vertical="center" textRotation="90" wrapText="1"/>
    </xf>
    <xf numFmtId="0" fontId="0" fillId="6" borderId="13" xfId="0" applyFont="1" applyFill="1" applyBorder="1" applyAlignment="1">
      <alignment horizontal="center" vertical="center" textRotation="90" wrapText="1"/>
    </xf>
    <xf numFmtId="174" fontId="0" fillId="0" borderId="0" xfId="0" applyNumberFormat="1" applyFont="1" applyAlignment="1">
      <alignment horizontal="center" vertical="center" textRotation="90" wrapText="1"/>
    </xf>
    <xf numFmtId="0" fontId="0" fillId="6" borderId="22" xfId="0" applyFont="1" applyFill="1" applyBorder="1" applyAlignment="1">
      <alignment horizontal="center" vertical="center" textRotation="90" wrapText="1"/>
    </xf>
    <xf numFmtId="0" fontId="0" fillId="6" borderId="23" xfId="0" applyFont="1" applyFill="1" applyBorder="1" applyAlignment="1">
      <alignment horizontal="center" vertical="center" textRotation="90" wrapText="1"/>
    </xf>
    <xf numFmtId="0" fontId="0" fillId="6" borderId="47" xfId="0" applyFont="1" applyFill="1" applyBorder="1" applyAlignment="1">
      <alignment horizontal="center" vertical="center" textRotation="90" wrapText="1"/>
    </xf>
    <xf numFmtId="0" fontId="0" fillId="6" borderId="48" xfId="0" applyFont="1" applyFill="1" applyBorder="1" applyAlignment="1">
      <alignment horizontal="center" vertical="center" textRotation="90" wrapText="1"/>
    </xf>
    <xf numFmtId="0" fontId="0" fillId="0" borderId="0" xfId="0" applyFont="1" applyAlignment="1">
      <alignment horizontal="center" vertical="center" textRotation="90" wrapText="1"/>
    </xf>
    <xf numFmtId="170" fontId="0" fillId="0" borderId="49" xfId="0" applyNumberFormat="1" applyFont="1" applyBorder="1" applyAlignment="1">
      <alignment vertical="center"/>
    </xf>
    <xf numFmtId="170" fontId="0" fillId="0" borderId="6" xfId="0" applyNumberFormat="1" applyFont="1" applyBorder="1" applyAlignment="1">
      <alignment vertical="center"/>
    </xf>
    <xf numFmtId="170" fontId="0" fillId="0" borderId="50" xfId="0" applyNumberFormat="1" applyFont="1" applyBorder="1" applyAlignment="1">
      <alignment vertical="center"/>
    </xf>
    <xf numFmtId="170" fontId="0" fillId="0" borderId="34" xfId="0" applyNumberFormat="1" applyFont="1" applyBorder="1" applyAlignment="1">
      <alignment vertical="center"/>
    </xf>
    <xf numFmtId="170" fontId="0" fillId="0" borderId="19" xfId="0" applyNumberFormat="1" applyFont="1" applyBorder="1" applyAlignment="1">
      <alignment vertical="center"/>
    </xf>
    <xf numFmtId="170" fontId="0" fillId="0" borderId="2" xfId="0" applyNumberFormat="1" applyFont="1" applyBorder="1" applyAlignment="1">
      <alignment vertical="center"/>
    </xf>
    <xf numFmtId="170" fontId="0" fillId="0" borderId="51" xfId="0" applyNumberFormat="1" applyFont="1" applyBorder="1" applyAlignment="1">
      <alignment vertical="center"/>
    </xf>
    <xf numFmtId="170" fontId="0" fillId="0" borderId="14" xfId="0" applyNumberFormat="1" applyFont="1" applyBorder="1" applyAlignment="1">
      <alignment vertical="center"/>
    </xf>
    <xf numFmtId="170" fontId="0" fillId="0" borderId="52" xfId="0" applyNumberFormat="1" applyFont="1" applyBorder="1" applyAlignment="1">
      <alignment vertical="center"/>
    </xf>
    <xf numFmtId="170" fontId="0" fillId="0" borderId="31" xfId="0" applyNumberFormat="1" applyFont="1" applyBorder="1" applyAlignment="1">
      <alignment vertical="center"/>
    </xf>
    <xf numFmtId="170" fontId="0" fillId="0" borderId="53" xfId="0" applyNumberFormat="1" applyFont="1" applyBorder="1" applyAlignment="1">
      <alignment vertical="center"/>
    </xf>
    <xf numFmtId="170" fontId="0" fillId="0" borderId="30" xfId="0" applyNumberFormat="1" applyFont="1" applyBorder="1" applyAlignment="1">
      <alignment vertical="center"/>
    </xf>
    <xf numFmtId="170" fontId="0" fillId="0" borderId="27" xfId="0" applyNumberFormat="1" applyFont="1" applyBorder="1" applyAlignment="1">
      <alignment vertical="center"/>
    </xf>
    <xf numFmtId="170" fontId="0" fillId="0" borderId="16" xfId="0" applyNumberFormat="1" applyFont="1" applyBorder="1" applyAlignment="1">
      <alignment vertical="center"/>
    </xf>
    <xf numFmtId="170" fontId="0" fillId="0" borderId="54" xfId="0" applyNumberFormat="1" applyFont="1" applyBorder="1" applyAlignment="1">
      <alignment vertical="center"/>
    </xf>
    <xf numFmtId="170" fontId="0" fillId="0" borderId="37" xfId="0" applyNumberFormat="1" applyFont="1" applyBorder="1" applyAlignment="1">
      <alignment vertical="center"/>
    </xf>
    <xf numFmtId="170" fontId="0" fillId="0" borderId="3" xfId="0" applyNumberFormat="1" applyFont="1" applyBorder="1" applyAlignment="1">
      <alignment vertical="center"/>
    </xf>
    <xf numFmtId="170" fontId="0" fillId="0" borderId="55" xfId="0" applyNumberFormat="1" applyFont="1" applyBorder="1" applyAlignment="1">
      <alignment vertical="center"/>
    </xf>
    <xf numFmtId="0" fontId="0" fillId="6" borderId="53" xfId="24" applyFont="1" applyFill="1" applyBorder="1" applyAlignment="1">
      <alignment vertical="center" wrapText="1"/>
      <protection/>
    </xf>
    <xf numFmtId="170" fontId="0" fillId="0" borderId="13" xfId="0" applyNumberFormat="1" applyFont="1" applyBorder="1" applyAlignment="1">
      <alignment vertical="center"/>
    </xf>
    <xf numFmtId="170" fontId="0" fillId="0" borderId="4" xfId="0" applyNumberFormat="1" applyFont="1" applyBorder="1" applyAlignment="1">
      <alignment vertical="center"/>
    </xf>
    <xf numFmtId="170" fontId="0" fillId="0" borderId="46" xfId="0" applyNumberFormat="1" applyFont="1" applyBorder="1" applyAlignment="1">
      <alignment vertical="center"/>
    </xf>
    <xf numFmtId="170" fontId="0" fillId="0" borderId="56" xfId="0" applyNumberFormat="1" applyFont="1" applyBorder="1" applyAlignment="1">
      <alignment vertical="center"/>
    </xf>
    <xf numFmtId="180" fontId="0" fillId="0" borderId="6" xfId="0" applyNumberFormat="1" applyFont="1" applyBorder="1" applyAlignment="1">
      <alignment vertical="center"/>
    </xf>
    <xf numFmtId="179" fontId="0" fillId="0" borderId="6" xfId="0" applyNumberFormat="1" applyFont="1" applyBorder="1" applyAlignment="1">
      <alignment vertical="center"/>
    </xf>
    <xf numFmtId="170" fontId="0" fillId="0" borderId="48" xfId="0" applyNumberFormat="1" applyFont="1" applyBorder="1" applyAlignment="1">
      <alignment vertical="center"/>
    </xf>
    <xf numFmtId="170" fontId="0" fillId="0" borderId="23" xfId="0" applyNumberFormat="1" applyFont="1" applyBorder="1" applyAlignment="1">
      <alignment vertical="center"/>
    </xf>
    <xf numFmtId="170" fontId="0" fillId="0" borderId="23" xfId="0" applyNumberFormat="1" applyFont="1" applyFill="1" applyBorder="1" applyAlignment="1">
      <alignment vertical="center"/>
    </xf>
    <xf numFmtId="170" fontId="0" fillId="0" borderId="47" xfId="0" applyNumberFormat="1" applyFont="1" applyBorder="1" applyAlignment="1">
      <alignment vertical="center"/>
    </xf>
    <xf numFmtId="170" fontId="0" fillId="6" borderId="30" xfId="0" applyNumberFormat="1" applyFont="1" applyFill="1" applyBorder="1" applyAlignment="1">
      <alignment horizontal="center" vertical="center"/>
    </xf>
    <xf numFmtId="170" fontId="0" fillId="6" borderId="31" xfId="0" applyNumberFormat="1" applyFont="1" applyFill="1" applyBorder="1" applyAlignment="1">
      <alignment horizontal="center" vertical="center"/>
    </xf>
    <xf numFmtId="170" fontId="0" fillId="6" borderId="53" xfId="0" applyNumberFormat="1" applyFont="1" applyFill="1" applyBorder="1" applyAlignment="1">
      <alignment horizontal="center" vertical="center"/>
    </xf>
    <xf numFmtId="170" fontId="0" fillId="6" borderId="30" xfId="0" applyNumberFormat="1" applyFont="1" applyFill="1" applyBorder="1" applyAlignment="1">
      <alignment horizontal="center" vertical="center" wrapText="1"/>
    </xf>
    <xf numFmtId="170" fontId="0" fillId="6" borderId="31" xfId="0" applyNumberFormat="1" applyFont="1" applyFill="1" applyBorder="1" applyAlignment="1">
      <alignment horizontal="center" vertical="center" wrapText="1"/>
    </xf>
    <xf numFmtId="170" fontId="0" fillId="6" borderId="53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205" fontId="11" fillId="0" borderId="0" xfId="25" applyNumberFormat="1" applyFont="1" applyFill="1" applyAlignment="1">
      <alignment horizontal="center" vertical="center"/>
      <protection/>
    </xf>
    <xf numFmtId="0" fontId="0" fillId="0" borderId="0" xfId="25" applyFont="1" applyFill="1" applyAlignment="1">
      <alignment vertical="center"/>
      <protection/>
    </xf>
    <xf numFmtId="205" fontId="0" fillId="0" borderId="0" xfId="25" applyNumberFormat="1" applyFont="1" applyFill="1" applyAlignment="1">
      <alignment vertical="center"/>
      <protection/>
    </xf>
    <xf numFmtId="205" fontId="0" fillId="0" borderId="0" xfId="25" applyNumberFormat="1" applyFont="1" applyFill="1" applyAlignment="1">
      <alignment horizontal="center" vertical="center"/>
      <protection/>
    </xf>
    <xf numFmtId="0" fontId="11" fillId="0" borderId="0" xfId="25" applyFont="1" applyFill="1" applyAlignment="1">
      <alignment horizontal="center" vertical="center"/>
      <protection/>
    </xf>
    <xf numFmtId="0" fontId="11" fillId="0" borderId="0" xfId="25" applyFont="1" applyFill="1" applyAlignment="1">
      <alignment vertical="center"/>
      <protection/>
    </xf>
    <xf numFmtId="0" fontId="0" fillId="0" borderId="0" xfId="25" applyFont="1" applyFill="1" applyAlignment="1">
      <alignment horizontal="center" vertical="center"/>
      <protection/>
    </xf>
    <xf numFmtId="0" fontId="0" fillId="0" borderId="0" xfId="25" applyFont="1" applyFill="1" applyBorder="1" applyAlignment="1">
      <alignment vertical="center"/>
      <protection/>
    </xf>
    <xf numFmtId="3" fontId="0" fillId="0" borderId="0" xfId="25" applyNumberFormat="1" applyFont="1" applyFill="1" applyAlignment="1">
      <alignment vertical="center"/>
      <protection/>
    </xf>
    <xf numFmtId="3" fontId="11" fillId="6" borderId="2" xfId="25" applyNumberFormat="1" applyFont="1" applyFill="1" applyBorder="1" applyAlignment="1">
      <alignment horizontal="center" vertical="center" textRotation="90" wrapText="1"/>
      <protection/>
    </xf>
    <xf numFmtId="3" fontId="11" fillId="0" borderId="0" xfId="25" applyNumberFormat="1" applyFont="1" applyFill="1" applyAlignment="1">
      <alignment horizontal="center" vertical="center"/>
      <protection/>
    </xf>
    <xf numFmtId="0" fontId="17" fillId="6" borderId="2" xfId="25" applyFont="1" applyFill="1" applyBorder="1" applyAlignment="1">
      <alignment vertical="center"/>
      <protection/>
    </xf>
    <xf numFmtId="205" fontId="11" fillId="6" borderId="2" xfId="25" applyNumberFormat="1" applyFont="1" applyFill="1" applyBorder="1" applyAlignment="1">
      <alignment horizontal="center" vertical="center"/>
      <protection/>
    </xf>
    <xf numFmtId="0" fontId="0" fillId="0" borderId="2" xfId="22" applyFont="1" applyFill="1" applyBorder="1" applyAlignment="1">
      <alignment vertical="center"/>
      <protection/>
    </xf>
    <xf numFmtId="205" fontId="0" fillId="0" borderId="2" xfId="25" applyNumberFormat="1" applyFont="1" applyFill="1" applyBorder="1" applyAlignment="1">
      <alignment vertical="center"/>
      <protection/>
    </xf>
    <xf numFmtId="205" fontId="11" fillId="6" borderId="2" xfId="25" applyNumberFormat="1" applyFont="1" applyFill="1" applyBorder="1" applyAlignment="1">
      <alignment vertical="center"/>
      <protection/>
    </xf>
    <xf numFmtId="205" fontId="11" fillId="0" borderId="0" xfId="25" applyNumberFormat="1" applyFont="1" applyFill="1" applyAlignment="1">
      <alignment vertical="center"/>
      <protection/>
    </xf>
    <xf numFmtId="0" fontId="11" fillId="0" borderId="0" xfId="25" applyFont="1" applyFill="1" applyBorder="1" applyAlignment="1">
      <alignment vertical="center"/>
      <protection/>
    </xf>
    <xf numFmtId="187" fontId="0" fillId="0" borderId="2" xfId="25" applyNumberFormat="1" applyFont="1" applyFill="1" applyBorder="1" applyAlignment="1">
      <alignment vertical="center"/>
      <protection/>
    </xf>
    <xf numFmtId="205" fontId="0" fillId="6" borderId="2" xfId="25" applyNumberFormat="1" applyFont="1" applyFill="1" applyBorder="1" applyAlignment="1">
      <alignment horizontal="right" vertical="center"/>
      <protection/>
    </xf>
    <xf numFmtId="205" fontId="0" fillId="6" borderId="2" xfId="25" applyNumberFormat="1" applyFont="1" applyFill="1" applyBorder="1" applyAlignment="1">
      <alignment vertical="center"/>
      <protection/>
    </xf>
    <xf numFmtId="2" fontId="0" fillId="0" borderId="0" xfId="25" applyNumberFormat="1" applyFont="1" applyFill="1" applyAlignment="1">
      <alignment vertical="center"/>
      <protection/>
    </xf>
    <xf numFmtId="0" fontId="16" fillId="0" borderId="0" xfId="25" applyFont="1" applyFill="1" applyAlignment="1">
      <alignment vertical="center"/>
      <protection/>
    </xf>
    <xf numFmtId="205" fontId="0" fillId="0" borderId="0" xfId="25" applyNumberFormat="1" applyFont="1" applyFill="1">
      <alignment/>
      <protection/>
    </xf>
    <xf numFmtId="205" fontId="11" fillId="0" borderId="0" xfId="25" applyNumberFormat="1" applyFont="1" applyFill="1" applyAlignment="1">
      <alignment horizontal="center"/>
      <protection/>
    </xf>
    <xf numFmtId="0" fontId="0" fillId="0" borderId="0" xfId="25" applyFont="1" applyFill="1">
      <alignment/>
      <protection/>
    </xf>
    <xf numFmtId="205" fontId="0" fillId="0" borderId="0" xfId="25" applyNumberFormat="1" applyFont="1" applyFill="1" applyAlignment="1">
      <alignment horizontal="center"/>
      <protection/>
    </xf>
    <xf numFmtId="3" fontId="11" fillId="6" borderId="2" xfId="25" applyNumberFormat="1" applyFont="1" applyFill="1" applyBorder="1" applyAlignment="1">
      <alignment horizontal="center" vertical="center"/>
      <protection/>
    </xf>
    <xf numFmtId="3" fontId="0" fillId="0" borderId="57" xfId="25" applyNumberFormat="1" applyFont="1" applyFill="1" applyBorder="1" applyAlignment="1">
      <alignment horizontal="center" vertical="center"/>
      <protection/>
    </xf>
    <xf numFmtId="170" fontId="0" fillId="0" borderId="2" xfId="0" applyNumberFormat="1" applyFont="1" applyBorder="1" applyAlignment="1">
      <alignment horizontal="right"/>
    </xf>
    <xf numFmtId="170" fontId="11" fillId="6" borderId="2" xfId="0" applyNumberFormat="1" applyFont="1" applyFill="1" applyBorder="1" applyAlignment="1">
      <alignment horizontal="right"/>
    </xf>
    <xf numFmtId="0" fontId="11" fillId="6" borderId="2" xfId="0" applyFont="1" applyFill="1" applyBorder="1" applyAlignment="1">
      <alignment horizontal="center" wrapText="1"/>
    </xf>
    <xf numFmtId="170" fontId="0" fillId="0" borderId="16" xfId="0" applyNumberFormat="1" applyFont="1" applyFill="1" applyBorder="1" applyAlignment="1">
      <alignment horizontal="center" vertical="center" wrapText="1"/>
    </xf>
    <xf numFmtId="0" fontId="11" fillId="6" borderId="8" xfId="0" applyFont="1" applyFill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0" fillId="6" borderId="15" xfId="24" applyFont="1" applyFill="1" applyBorder="1" applyAlignment="1">
      <alignment horizontal="center" vertical="center" textRotation="90" wrapText="1"/>
      <protection/>
    </xf>
    <xf numFmtId="0" fontId="0" fillId="6" borderId="19" xfId="24" applyFont="1" applyFill="1" applyBorder="1" applyAlignment="1">
      <alignment horizontal="center" vertical="center" textRotation="90" wrapText="1"/>
      <protection/>
    </xf>
    <xf numFmtId="0" fontId="0" fillId="6" borderId="52" xfId="24" applyFont="1" applyFill="1" applyBorder="1" applyAlignment="1">
      <alignment horizontal="center" vertical="center" textRotation="90" wrapText="1"/>
      <protection/>
    </xf>
    <xf numFmtId="0" fontId="0" fillId="6" borderId="49" xfId="24" applyFont="1" applyFill="1" applyBorder="1" applyAlignment="1">
      <alignment horizontal="center" vertical="center" textRotation="90" wrapText="1"/>
      <protection/>
    </xf>
    <xf numFmtId="0" fontId="0" fillId="6" borderId="45" xfId="24" applyFont="1" applyFill="1" applyBorder="1" applyAlignment="1">
      <alignment horizontal="center" vertical="center" textRotation="90" wrapText="1"/>
      <protection/>
    </xf>
    <xf numFmtId="0" fontId="0" fillId="6" borderId="58" xfId="24" applyFont="1" applyFill="1" applyBorder="1" applyAlignment="1">
      <alignment horizontal="center" vertical="center" textRotation="90" wrapText="1"/>
      <protection/>
    </xf>
    <xf numFmtId="0" fontId="0" fillId="6" borderId="22" xfId="24" applyFont="1" applyFill="1" applyBorder="1" applyAlignment="1">
      <alignment horizontal="center" vertical="center" textRotation="90" wrapText="1"/>
      <protection/>
    </xf>
    <xf numFmtId="0" fontId="0" fillId="6" borderId="42" xfId="0" applyFont="1" applyFill="1" applyBorder="1" applyAlignment="1">
      <alignment horizontal="left" vertical="center" wrapText="1"/>
    </xf>
    <xf numFmtId="0" fontId="0" fillId="6" borderId="44" xfId="0" applyFont="1" applyFill="1" applyBorder="1" applyAlignment="1">
      <alignment horizontal="left" vertical="center" wrapText="1"/>
    </xf>
    <xf numFmtId="0" fontId="11" fillId="6" borderId="3" xfId="25" applyFont="1" applyFill="1" applyBorder="1" applyAlignment="1">
      <alignment vertical="center"/>
      <protection/>
    </xf>
    <xf numFmtId="0" fontId="0" fillId="6" borderId="6" xfId="0" applyFont="1" applyFill="1" applyBorder="1" applyAlignment="1">
      <alignment vertical="center"/>
    </xf>
    <xf numFmtId="9" fontId="0" fillId="0" borderId="2" xfId="26" applyFont="1" applyBorder="1" applyAlignment="1">
      <alignment vertical="center"/>
    </xf>
  </cellXfs>
  <cellStyles count="20">
    <cellStyle name="Normal" xfId="0"/>
    <cellStyle name="=D:\WINNT\SYSTEM32\COMMAND.COM_x0000_ASYNC1=LANDRVR_x0000_BAT=1_x0000_COMPUTERNAME=RE" xfId="15"/>
    <cellStyle name="Comma" xfId="16"/>
    <cellStyle name="Comma [0]" xfId="17"/>
    <cellStyle name="Hyperlink" xfId="18"/>
    <cellStyle name="Currency" xfId="19"/>
    <cellStyle name="Currency [0]" xfId="20"/>
    <cellStyle name="Normal_ADSL přístup - jednoduchá varianta" xfId="21"/>
    <cellStyle name="Normal_Sheet2" xfId="22"/>
    <cellStyle name="normální_Finální model LLU_metodika_v02_čísla" xfId="23"/>
    <cellStyle name="normální_Procesní model_metodika LLU" xfId="24"/>
    <cellStyle name="normální_Sešit2" xfId="25"/>
    <cellStyle name="Percent" xfId="26"/>
    <cellStyle name="SAPBEXaggData" xfId="27"/>
    <cellStyle name="SAPBEXaggItem" xfId="28"/>
    <cellStyle name="SAPBEXchaText" xfId="29"/>
    <cellStyle name="SAPBEXstdData" xfId="30"/>
    <cellStyle name="SAPBEXstdItem" xfId="31"/>
    <cellStyle name="SAPBEXundefined" xfId="32"/>
    <cellStyle name="Followed Hyperlink" xfId="33"/>
  </cellStyles>
  <dxfs count="1">
    <dxf>
      <font>
        <color auto="1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">
    <pageSetUpPr fitToPage="1"/>
  </sheetPr>
  <dimension ref="B2:G54"/>
  <sheetViews>
    <sheetView showGridLines="0" tabSelected="1" zoomScale="85" zoomScaleNormal="85" workbookViewId="0" topLeftCell="A1">
      <selection activeCell="A1" sqref="A1"/>
    </sheetView>
  </sheetViews>
  <sheetFormatPr defaultColWidth="9.00390625" defaultRowHeight="12.75"/>
  <cols>
    <col min="1" max="1" width="3.00390625" style="15" customWidth="1"/>
    <col min="2" max="2" width="11.25390625" style="15" customWidth="1"/>
    <col min="3" max="3" width="91.375" style="15" customWidth="1"/>
    <col min="4" max="4" width="40.75390625" style="15" customWidth="1"/>
    <col min="5" max="5" width="15.25390625" style="15" bestFit="1" customWidth="1"/>
    <col min="6" max="6" width="2.00390625" style="15" customWidth="1"/>
    <col min="7" max="7" width="9.25390625" style="15" bestFit="1" customWidth="1"/>
    <col min="8" max="16384" width="9.125" style="15" customWidth="1"/>
  </cols>
  <sheetData>
    <row r="2" ht="20.25">
      <c r="B2" s="3" t="s">
        <v>239</v>
      </c>
    </row>
    <row r="3" ht="20.25">
      <c r="B3" s="3" t="s">
        <v>240</v>
      </c>
    </row>
    <row r="5" ht="12.75">
      <c r="B5" s="16" t="s">
        <v>175</v>
      </c>
    </row>
    <row r="6" spans="2:7" ht="25.5">
      <c r="B6" s="17"/>
      <c r="C6" s="17" t="s">
        <v>176</v>
      </c>
      <c r="D6" s="18"/>
      <c r="E6" s="19" t="s">
        <v>177</v>
      </c>
      <c r="F6" s="20"/>
      <c r="G6" s="21" t="s">
        <v>178</v>
      </c>
    </row>
    <row r="7" spans="2:6" ht="15" customHeight="1">
      <c r="B7" s="4" t="s">
        <v>179</v>
      </c>
      <c r="C7" s="171" t="s">
        <v>180</v>
      </c>
      <c r="D7" s="172"/>
      <c r="E7" s="22" t="e">
        <f>SUMPRODUCT(E8:E9,G8:G9)/SUM(G8:G9)</f>
        <v>#DIV/0!</v>
      </c>
      <c r="F7" s="23"/>
    </row>
    <row r="8" spans="2:7" ht="15" customHeight="1">
      <c r="B8" s="5"/>
      <c r="C8" s="6" t="s">
        <v>181</v>
      </c>
      <c r="D8" s="7"/>
      <c r="E8" s="24" t="e">
        <f>'Procesy na produkty'!F49</f>
        <v>#DIV/0!</v>
      </c>
      <c r="F8" s="25"/>
      <c r="G8" s="26"/>
    </row>
    <row r="9" spans="2:7" ht="15" customHeight="1">
      <c r="B9" s="8"/>
      <c r="C9" s="9" t="s">
        <v>182</v>
      </c>
      <c r="D9" s="10"/>
      <c r="E9" s="24" t="e">
        <f>'Procesy na produkty'!K49</f>
        <v>#DIV/0!</v>
      </c>
      <c r="F9" s="25"/>
      <c r="G9" s="26"/>
    </row>
    <row r="10" spans="2:7" ht="15" customHeight="1">
      <c r="B10" s="4" t="s">
        <v>183</v>
      </c>
      <c r="C10" s="171" t="s">
        <v>184</v>
      </c>
      <c r="D10" s="172"/>
      <c r="E10" s="22" t="e">
        <f>E11</f>
        <v>#DIV/0!</v>
      </c>
      <c r="F10" s="23"/>
      <c r="G10" s="27"/>
    </row>
    <row r="11" spans="2:7" ht="15" customHeight="1">
      <c r="B11" s="5"/>
      <c r="C11" s="11" t="s">
        <v>185</v>
      </c>
      <c r="D11" s="12"/>
      <c r="E11" s="24" t="e">
        <f>'Procesy na produkty'!G49</f>
        <v>#DIV/0!</v>
      </c>
      <c r="F11" s="28"/>
      <c r="G11" s="29"/>
    </row>
    <row r="12" spans="2:7" ht="15" customHeight="1">
      <c r="B12" s="4" t="s">
        <v>186</v>
      </c>
      <c r="C12" s="171" t="s">
        <v>187</v>
      </c>
      <c r="D12" s="172"/>
      <c r="E12" s="22" t="e">
        <f>E13</f>
        <v>#DIV/0!</v>
      </c>
      <c r="F12" s="23"/>
      <c r="G12" s="27"/>
    </row>
    <row r="13" spans="2:7" ht="15" customHeight="1">
      <c r="B13" s="5"/>
      <c r="C13" s="11" t="s">
        <v>188</v>
      </c>
      <c r="D13" s="12"/>
      <c r="E13" s="24" t="e">
        <f>'Procesy na produkty'!H49</f>
        <v>#DIV/0!</v>
      </c>
      <c r="F13" s="28"/>
      <c r="G13" s="29"/>
    </row>
    <row r="14" spans="2:7" ht="15" customHeight="1">
      <c r="B14" s="4" t="s">
        <v>189</v>
      </c>
      <c r="C14" s="171" t="s">
        <v>190</v>
      </c>
      <c r="D14" s="172"/>
      <c r="E14" s="22" t="e">
        <f>SUMPRODUCT(E15:E16,G15:G16)/SUM(G15:G16)</f>
        <v>#DIV/0!</v>
      </c>
      <c r="F14" s="23"/>
      <c r="G14" s="27"/>
    </row>
    <row r="15" spans="2:7" ht="15" customHeight="1">
      <c r="B15" s="5"/>
      <c r="C15" s="6" t="s">
        <v>191</v>
      </c>
      <c r="D15" s="7"/>
      <c r="E15" s="24" t="e">
        <f>'Procesy na produkty'!I49</f>
        <v>#DIV/0!</v>
      </c>
      <c r="F15" s="28"/>
      <c r="G15" s="26"/>
    </row>
    <row r="16" spans="2:7" ht="15" customHeight="1">
      <c r="B16" s="8"/>
      <c r="C16" s="9" t="s">
        <v>192</v>
      </c>
      <c r="D16" s="10"/>
      <c r="E16" s="24" t="e">
        <f>'Procesy na produkty'!N49</f>
        <v>#DIV/0!</v>
      </c>
      <c r="F16" s="28"/>
      <c r="G16" s="26"/>
    </row>
    <row r="17" spans="2:7" ht="15" customHeight="1">
      <c r="B17" s="4" t="s">
        <v>193</v>
      </c>
      <c r="C17" s="171" t="s">
        <v>194</v>
      </c>
      <c r="D17" s="172"/>
      <c r="E17" s="22" t="e">
        <f>SUMPRODUCT(E18:E19,G18:G19)/SUM(G18:G19)</f>
        <v>#DIV/0!</v>
      </c>
      <c r="F17" s="23"/>
      <c r="G17" s="27"/>
    </row>
    <row r="18" spans="2:7" ht="15" customHeight="1">
      <c r="B18" s="5"/>
      <c r="C18" s="6" t="s">
        <v>195</v>
      </c>
      <c r="D18" s="7"/>
      <c r="E18" s="24" t="e">
        <f>'Procesy na produkty'!J49</f>
        <v>#DIV/0!</v>
      </c>
      <c r="F18" s="28"/>
      <c r="G18" s="26"/>
    </row>
    <row r="19" spans="2:7" ht="15" customHeight="1">
      <c r="B19" s="8"/>
      <c r="C19" s="9" t="s">
        <v>196</v>
      </c>
      <c r="D19" s="10"/>
      <c r="E19" s="24" t="e">
        <f>'Procesy na produkty'!O49</f>
        <v>#DIV/0!</v>
      </c>
      <c r="F19" s="28"/>
      <c r="G19" s="26"/>
    </row>
    <row r="20" spans="2:7" ht="15" customHeight="1">
      <c r="B20" s="4" t="s">
        <v>197</v>
      </c>
      <c r="C20" s="171" t="s">
        <v>198</v>
      </c>
      <c r="D20" s="172"/>
      <c r="E20" s="22" t="e">
        <f>E21</f>
        <v>#DIV/0!</v>
      </c>
      <c r="F20" s="23"/>
      <c r="G20" s="27"/>
    </row>
    <row r="21" spans="2:7" ht="15" customHeight="1">
      <c r="B21" s="5"/>
      <c r="C21" s="11" t="s">
        <v>199</v>
      </c>
      <c r="D21" s="12"/>
      <c r="E21" s="24" t="e">
        <f>'Procesy na produkty'!L49</f>
        <v>#DIV/0!</v>
      </c>
      <c r="F21" s="28"/>
      <c r="G21" s="29"/>
    </row>
    <row r="22" spans="2:7" ht="15" customHeight="1">
      <c r="B22" s="4" t="s">
        <v>200</v>
      </c>
      <c r="C22" s="171" t="s">
        <v>201</v>
      </c>
      <c r="D22" s="172"/>
      <c r="E22" s="22" t="e">
        <f>E23</f>
        <v>#DIV/0!</v>
      </c>
      <c r="F22" s="23"/>
      <c r="G22" s="27"/>
    </row>
    <row r="23" spans="2:7" ht="15" customHeight="1">
      <c r="B23" s="5"/>
      <c r="C23" s="11" t="s">
        <v>202</v>
      </c>
      <c r="D23" s="12"/>
      <c r="E23" s="24" t="e">
        <f>'Procesy na produkty'!M49</f>
        <v>#DIV/0!</v>
      </c>
      <c r="F23" s="28"/>
      <c r="G23" s="29"/>
    </row>
    <row r="24" spans="2:7" ht="12.75">
      <c r="B24" s="4" t="s">
        <v>203</v>
      </c>
      <c r="C24" s="171" t="s">
        <v>204</v>
      </c>
      <c r="D24" s="172"/>
      <c r="E24" s="22" t="e">
        <f>SUMPRODUCT(E25:E26,G25:G26)/SUM(G25:G26)</f>
        <v>#DIV/0!</v>
      </c>
      <c r="F24" s="23"/>
      <c r="G24" s="27"/>
    </row>
    <row r="25" spans="2:7" ht="15" customHeight="1">
      <c r="B25" s="5"/>
      <c r="C25" s="6" t="s">
        <v>205</v>
      </c>
      <c r="D25" s="7"/>
      <c r="E25" s="24" t="e">
        <f>'Procesy na produkty'!P49</f>
        <v>#DIV/0!</v>
      </c>
      <c r="F25" s="28"/>
      <c r="G25" s="26"/>
    </row>
    <row r="26" spans="2:7" ht="15" customHeight="1">
      <c r="B26" s="8"/>
      <c r="C26" s="9" t="s">
        <v>206</v>
      </c>
      <c r="D26" s="10"/>
      <c r="E26" s="24" t="e">
        <f>'Procesy na produkty'!U49</f>
        <v>#DIV/0!</v>
      </c>
      <c r="F26" s="28"/>
      <c r="G26" s="26"/>
    </row>
    <row r="27" spans="2:7" ht="15" customHeight="1">
      <c r="B27" s="4" t="s">
        <v>207</v>
      </c>
      <c r="C27" s="171" t="s">
        <v>208</v>
      </c>
      <c r="D27" s="172"/>
      <c r="E27" s="22" t="e">
        <f>E28</f>
        <v>#DIV/0!</v>
      </c>
      <c r="F27" s="23"/>
      <c r="G27" s="27"/>
    </row>
    <row r="28" spans="2:7" ht="15" customHeight="1">
      <c r="B28" s="5"/>
      <c r="C28" s="11" t="s">
        <v>209</v>
      </c>
      <c r="D28" s="12"/>
      <c r="E28" s="24" t="e">
        <f>'Procesy na produkty'!Q49</f>
        <v>#DIV/0!</v>
      </c>
      <c r="F28" s="28"/>
      <c r="G28" s="29"/>
    </row>
    <row r="29" spans="2:7" ht="15" customHeight="1">
      <c r="B29" s="4" t="s">
        <v>210</v>
      </c>
      <c r="C29" s="171" t="s">
        <v>211</v>
      </c>
      <c r="D29" s="172"/>
      <c r="E29" s="22" t="e">
        <f>E30</f>
        <v>#DIV/0!</v>
      </c>
      <c r="F29" s="23"/>
      <c r="G29" s="27"/>
    </row>
    <row r="30" spans="2:7" ht="15" customHeight="1">
      <c r="B30" s="5"/>
      <c r="C30" s="11" t="s">
        <v>212</v>
      </c>
      <c r="D30" s="12"/>
      <c r="E30" s="24" t="e">
        <f>'Procesy na produkty'!R49</f>
        <v>#DIV/0!</v>
      </c>
      <c r="F30" s="28"/>
      <c r="G30" s="29"/>
    </row>
    <row r="31" spans="2:7" ht="29.25" customHeight="1">
      <c r="B31" s="4" t="s">
        <v>213</v>
      </c>
      <c r="C31" s="171" t="s">
        <v>214</v>
      </c>
      <c r="D31" s="172"/>
      <c r="E31" s="22" t="e">
        <f>SUMPRODUCT(E32:E33,G32:G33)/SUM(G32:G33)</f>
        <v>#DIV/0!</v>
      </c>
      <c r="F31" s="23"/>
      <c r="G31" s="27"/>
    </row>
    <row r="32" spans="2:7" ht="15" customHeight="1">
      <c r="B32" s="5"/>
      <c r="C32" s="6" t="s">
        <v>215</v>
      </c>
      <c r="D32" s="7"/>
      <c r="E32" s="24" t="e">
        <f>'Procesy na produkty'!S49</f>
        <v>#DIV/0!</v>
      </c>
      <c r="F32" s="28"/>
      <c r="G32" s="26"/>
    </row>
    <row r="33" spans="2:7" ht="15" customHeight="1">
      <c r="B33" s="8"/>
      <c r="C33" s="9" t="s">
        <v>216</v>
      </c>
      <c r="D33" s="10"/>
      <c r="E33" s="24" t="e">
        <f>'Procesy na produkty'!X49</f>
        <v>#DIV/0!</v>
      </c>
      <c r="F33" s="28"/>
      <c r="G33" s="26"/>
    </row>
    <row r="34" spans="2:7" ht="28.5" customHeight="1">
      <c r="B34" s="4" t="s">
        <v>217</v>
      </c>
      <c r="C34" s="171" t="s">
        <v>218</v>
      </c>
      <c r="D34" s="172"/>
      <c r="E34" s="22" t="e">
        <f>SUMPRODUCT(E35:E36,G35:G36)/SUM(G35:G36)</f>
        <v>#DIV/0!</v>
      </c>
      <c r="F34" s="23"/>
      <c r="G34" s="27"/>
    </row>
    <row r="35" spans="2:7" ht="15" customHeight="1">
      <c r="B35" s="5"/>
      <c r="C35" s="6" t="s">
        <v>219</v>
      </c>
      <c r="D35" s="7"/>
      <c r="E35" s="24" t="e">
        <f>'Procesy na produkty'!T49</f>
        <v>#DIV/0!</v>
      </c>
      <c r="F35" s="28"/>
      <c r="G35" s="26"/>
    </row>
    <row r="36" spans="2:7" ht="15" customHeight="1">
      <c r="B36" s="8"/>
      <c r="C36" s="9" t="s">
        <v>220</v>
      </c>
      <c r="D36" s="10"/>
      <c r="E36" s="24" t="e">
        <f>'Procesy na produkty'!Y49</f>
        <v>#DIV/0!</v>
      </c>
      <c r="F36" s="28"/>
      <c r="G36" s="26"/>
    </row>
    <row r="37" spans="2:7" ht="15" customHeight="1">
      <c r="B37" s="4" t="s">
        <v>221</v>
      </c>
      <c r="C37" s="171" t="s">
        <v>222</v>
      </c>
      <c r="D37" s="172"/>
      <c r="E37" s="22" t="e">
        <f>E38</f>
        <v>#DIV/0!</v>
      </c>
      <c r="F37" s="23"/>
      <c r="G37" s="27"/>
    </row>
    <row r="38" spans="2:7" ht="15" customHeight="1">
      <c r="B38" s="5"/>
      <c r="C38" s="11" t="s">
        <v>223</v>
      </c>
      <c r="D38" s="12"/>
      <c r="E38" s="24" t="e">
        <f>'Procesy na produkty'!V49</f>
        <v>#DIV/0!</v>
      </c>
      <c r="F38" s="28"/>
      <c r="G38" s="29"/>
    </row>
    <row r="39" spans="2:7" ht="12.75">
      <c r="B39" s="4" t="s">
        <v>224</v>
      </c>
      <c r="C39" s="171" t="s">
        <v>225</v>
      </c>
      <c r="D39" s="172"/>
      <c r="E39" s="22" t="e">
        <f>E40</f>
        <v>#DIV/0!</v>
      </c>
      <c r="F39" s="23"/>
      <c r="G39" s="27"/>
    </row>
    <row r="40" spans="2:7" ht="15" customHeight="1">
      <c r="B40" s="5"/>
      <c r="C40" s="11" t="s">
        <v>226</v>
      </c>
      <c r="D40" s="12"/>
      <c r="E40" s="24" t="e">
        <f>'Procesy na produkty'!W49</f>
        <v>#DIV/0!</v>
      </c>
      <c r="F40" s="28"/>
      <c r="G40" s="29"/>
    </row>
    <row r="41" spans="2:7" ht="15" customHeight="1">
      <c r="B41" s="13" t="s">
        <v>227</v>
      </c>
      <c r="C41" s="171" t="s">
        <v>108</v>
      </c>
      <c r="D41" s="172"/>
      <c r="E41" s="22" t="e">
        <f>'Procesy na produkty'!Z49</f>
        <v>#DIV/0!</v>
      </c>
      <c r="F41" s="23"/>
      <c r="G41" s="27"/>
    </row>
    <row r="42" spans="2:7" ht="15" customHeight="1">
      <c r="B42" s="4" t="s">
        <v>228</v>
      </c>
      <c r="C42" s="171" t="s">
        <v>229</v>
      </c>
      <c r="D42" s="172"/>
      <c r="E42" s="22" t="e">
        <f>E43</f>
        <v>#DIV/0!</v>
      </c>
      <c r="F42" s="23"/>
      <c r="G42" s="27"/>
    </row>
    <row r="43" spans="2:7" ht="12.75">
      <c r="B43" s="5"/>
      <c r="C43" s="11" t="s">
        <v>230</v>
      </c>
      <c r="D43" s="12"/>
      <c r="E43" s="24" t="e">
        <f>'Procesy na produkty'!AA49</f>
        <v>#DIV/0!</v>
      </c>
      <c r="F43" s="28"/>
      <c r="G43" s="29"/>
    </row>
    <row r="44" spans="2:7" ht="15" customHeight="1">
      <c r="B44" s="4" t="s">
        <v>231</v>
      </c>
      <c r="C44" s="171" t="s">
        <v>232</v>
      </c>
      <c r="D44" s="172"/>
      <c r="E44" s="22" t="e">
        <f>E45</f>
        <v>#DIV/0!</v>
      </c>
      <c r="F44" s="23"/>
      <c r="G44" s="27"/>
    </row>
    <row r="45" spans="2:7" ht="12.75">
      <c r="B45" s="5"/>
      <c r="C45" s="11" t="s">
        <v>233</v>
      </c>
      <c r="D45" s="12"/>
      <c r="E45" s="24" t="e">
        <f>'Procesy na produkty'!AC49</f>
        <v>#DIV/0!</v>
      </c>
      <c r="F45" s="28"/>
      <c r="G45" s="29"/>
    </row>
    <row r="46" spans="2:7" ht="15" customHeight="1">
      <c r="B46" s="4" t="s">
        <v>234</v>
      </c>
      <c r="C46" s="171" t="s">
        <v>235</v>
      </c>
      <c r="D46" s="172"/>
      <c r="E46" s="22" t="e">
        <f>E47</f>
        <v>#DIV/0!</v>
      </c>
      <c r="F46" s="23"/>
      <c r="G46" s="27"/>
    </row>
    <row r="47" spans="2:7" ht="12.75">
      <c r="B47" s="8"/>
      <c r="C47" s="11" t="s">
        <v>236</v>
      </c>
      <c r="D47" s="12"/>
      <c r="E47" s="30" t="e">
        <f>'Procesy na produkty'!AD49</f>
        <v>#DIV/0!</v>
      </c>
      <c r="F47" s="28"/>
      <c r="G47" s="29"/>
    </row>
    <row r="49" ht="12.75">
      <c r="B49" s="16" t="s">
        <v>254</v>
      </c>
    </row>
    <row r="50" spans="2:5" ht="12.75">
      <c r="B50" s="14" t="s">
        <v>241</v>
      </c>
      <c r="C50" s="171" t="s">
        <v>245</v>
      </c>
      <c r="D50" s="172"/>
      <c r="E50" s="22" t="e">
        <f>PPV_PPÚ!O29</f>
        <v>#DIV/0!</v>
      </c>
    </row>
    <row r="51" spans="2:5" ht="12.75">
      <c r="B51" s="14" t="s">
        <v>242</v>
      </c>
      <c r="C51" s="171" t="s">
        <v>246</v>
      </c>
      <c r="D51" s="172"/>
      <c r="E51" s="22" t="e">
        <f>SPV_SPÚ!E8</f>
        <v>#DIV/0!</v>
      </c>
    </row>
    <row r="52" spans="2:5" ht="12.75">
      <c r="B52" s="14" t="s">
        <v>243</v>
      </c>
      <c r="C52" s="171" t="s">
        <v>247</v>
      </c>
      <c r="D52" s="172"/>
      <c r="E52" s="22" t="e">
        <f>PPV_PPÚ!O31</f>
        <v>#DIV/0!</v>
      </c>
    </row>
    <row r="53" spans="2:5" ht="12.75">
      <c r="B53" s="14" t="s">
        <v>244</v>
      </c>
      <c r="C53" s="171" t="s">
        <v>248</v>
      </c>
      <c r="D53" s="172"/>
      <c r="E53" s="22" t="e">
        <f>SPV_SPÚ!E8</f>
        <v>#DIV/0!</v>
      </c>
    </row>
    <row r="54" spans="2:5" ht="12.75">
      <c r="B54" s="14" t="s">
        <v>237</v>
      </c>
      <c r="C54" s="171" t="s">
        <v>238</v>
      </c>
      <c r="D54" s="172"/>
      <c r="E54" s="22" t="e">
        <f>'Procesy na produkty'!AB49</f>
        <v>#DIV/0!</v>
      </c>
    </row>
  </sheetData>
  <mergeCells count="23">
    <mergeCell ref="C53:D53"/>
    <mergeCell ref="C44:D44"/>
    <mergeCell ref="C46:D46"/>
    <mergeCell ref="C54:D54"/>
    <mergeCell ref="C50:D50"/>
    <mergeCell ref="C51:D51"/>
    <mergeCell ref="C52:D52"/>
    <mergeCell ref="C37:D37"/>
    <mergeCell ref="C39:D39"/>
    <mergeCell ref="C41:D41"/>
    <mergeCell ref="C42:D42"/>
    <mergeCell ref="C27:D27"/>
    <mergeCell ref="C29:D29"/>
    <mergeCell ref="C31:D31"/>
    <mergeCell ref="C34:D34"/>
    <mergeCell ref="C17:D17"/>
    <mergeCell ref="C20:D20"/>
    <mergeCell ref="C22:D22"/>
    <mergeCell ref="C24:D24"/>
    <mergeCell ref="C7:D7"/>
    <mergeCell ref="C10:D10"/>
    <mergeCell ref="C12:D12"/>
    <mergeCell ref="C14:D14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6" r:id="rId1"/>
  <headerFooter alignWithMargins="0">
    <oddFooter>&amp;CStránka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9">
    <pageSetUpPr fitToPage="1"/>
  </sheetPr>
  <dimension ref="B1:L153"/>
  <sheetViews>
    <sheetView showGridLines="0" zoomScale="85" zoomScaleNormal="85" workbookViewId="0" topLeftCell="A13">
      <selection activeCell="B65" sqref="B65"/>
    </sheetView>
  </sheetViews>
  <sheetFormatPr defaultColWidth="9.00390625" defaultRowHeight="12.75"/>
  <cols>
    <col min="1" max="1" width="1.25" style="15" customWidth="1"/>
    <col min="2" max="2" width="11.625" style="32" customWidth="1"/>
    <col min="3" max="3" width="1.12109375" style="15" customWidth="1"/>
    <col min="4" max="4" width="13.75390625" style="15" customWidth="1"/>
    <col min="5" max="5" width="64.375" style="15" customWidth="1"/>
    <col min="6" max="6" width="19.25390625" style="15" customWidth="1"/>
    <col min="7" max="7" width="23.625" style="15" customWidth="1"/>
    <col min="8" max="8" width="22.125" style="15" customWidth="1"/>
    <col min="9" max="9" width="19.25390625" style="15" customWidth="1"/>
    <col min="10" max="10" width="25.25390625" style="15" bestFit="1" customWidth="1"/>
    <col min="11" max="11" width="2.625" style="15" customWidth="1"/>
    <col min="12" max="12" width="3.375" style="15" customWidth="1"/>
    <col min="13" max="16384" width="9.125" style="15" customWidth="1"/>
  </cols>
  <sheetData>
    <row r="1" s="33" customFormat="1" ht="12.75">
      <c r="B1" s="32"/>
    </row>
    <row r="2" s="33" customFormat="1" ht="20.25">
      <c r="B2" s="31" t="s">
        <v>174</v>
      </c>
    </row>
    <row r="3" s="33" customFormat="1" ht="12.75">
      <c r="B3" s="32"/>
    </row>
    <row r="4" spans="2:10" s="34" customFormat="1" ht="12.75">
      <c r="B4" s="32"/>
      <c r="E4" s="35" t="s">
        <v>0</v>
      </c>
      <c r="F4" s="34" t="s">
        <v>1</v>
      </c>
      <c r="G4" s="34" t="s">
        <v>2</v>
      </c>
      <c r="H4" s="34" t="s">
        <v>3</v>
      </c>
      <c r="I4" s="34" t="s">
        <v>4</v>
      </c>
      <c r="J4" s="34" t="s">
        <v>5</v>
      </c>
    </row>
    <row r="5" s="33" customFormat="1" ht="13.5" thickBot="1">
      <c r="B5" s="32"/>
    </row>
    <row r="6" spans="2:10" s="33" customFormat="1" ht="12.75">
      <c r="B6" s="32"/>
      <c r="F6" s="36" t="s">
        <v>7</v>
      </c>
      <c r="G6" s="37" t="s">
        <v>7</v>
      </c>
      <c r="H6" s="38" t="s">
        <v>7</v>
      </c>
      <c r="I6" s="39" t="s">
        <v>259</v>
      </c>
      <c r="J6" s="40" t="s">
        <v>260</v>
      </c>
    </row>
    <row r="7" spans="2:10" s="33" customFormat="1" ht="12.75">
      <c r="B7" s="32"/>
      <c r="F7" s="41" t="s">
        <v>8</v>
      </c>
      <c r="G7" s="42" t="s">
        <v>9</v>
      </c>
      <c r="H7" s="43" t="s">
        <v>9</v>
      </c>
      <c r="I7" s="44" t="s">
        <v>10</v>
      </c>
      <c r="J7" s="45" t="s">
        <v>9</v>
      </c>
    </row>
    <row r="8" spans="2:10" s="33" customFormat="1" ht="39" thickBot="1">
      <c r="B8" s="32" t="s">
        <v>11</v>
      </c>
      <c r="D8" s="46" t="s">
        <v>12</v>
      </c>
      <c r="E8" s="47"/>
      <c r="F8" s="48" t="s">
        <v>257</v>
      </c>
      <c r="G8" s="49" t="s">
        <v>13</v>
      </c>
      <c r="H8" s="50" t="s">
        <v>14</v>
      </c>
      <c r="I8" s="50" t="s">
        <v>15</v>
      </c>
      <c r="J8" s="51" t="s">
        <v>16</v>
      </c>
    </row>
    <row r="9" spans="2:11" s="33" customFormat="1" ht="12.75">
      <c r="B9" s="32">
        <v>1</v>
      </c>
      <c r="D9" s="173" t="s">
        <v>17</v>
      </c>
      <c r="E9" s="52" t="s">
        <v>18</v>
      </c>
      <c r="F9" s="53"/>
      <c r="G9" s="54"/>
      <c r="H9" s="55">
        <f aca="true" t="shared" si="0" ref="H9:H45">G9*$F$55</f>
        <v>0</v>
      </c>
      <c r="I9" s="170">
        <f aca="true" t="shared" si="1" ref="I9:I45">G9*F9+H9*F9</f>
        <v>0</v>
      </c>
      <c r="J9" s="56" t="e">
        <f aca="true" t="shared" si="2" ref="J9:J45">I9/F9</f>
        <v>#DIV/0!</v>
      </c>
      <c r="K9" s="57"/>
    </row>
    <row r="10" spans="2:11" s="33" customFormat="1" ht="12.75">
      <c r="B10" s="32">
        <v>2</v>
      </c>
      <c r="D10" s="174"/>
      <c r="E10" s="58" t="s">
        <v>19</v>
      </c>
      <c r="F10" s="59"/>
      <c r="G10" s="55"/>
      <c r="H10" s="55">
        <f t="shared" si="0"/>
        <v>0</v>
      </c>
      <c r="I10" s="60">
        <f t="shared" si="1"/>
        <v>0</v>
      </c>
      <c r="J10" s="61" t="e">
        <f t="shared" si="2"/>
        <v>#DIV/0!</v>
      </c>
      <c r="K10" s="57"/>
    </row>
    <row r="11" spans="2:11" s="33" customFormat="1" ht="13.5" thickBot="1">
      <c r="B11" s="32">
        <v>3</v>
      </c>
      <c r="D11" s="175"/>
      <c r="E11" s="62" t="s">
        <v>20</v>
      </c>
      <c r="F11" s="63"/>
      <c r="G11" s="64"/>
      <c r="H11" s="64">
        <f t="shared" si="0"/>
        <v>0</v>
      </c>
      <c r="I11" s="65">
        <f t="shared" si="1"/>
        <v>0</v>
      </c>
      <c r="J11" s="66" t="e">
        <f t="shared" si="2"/>
        <v>#DIV/0!</v>
      </c>
      <c r="K11" s="57"/>
    </row>
    <row r="12" spans="2:11" s="33" customFormat="1" ht="12.75">
      <c r="B12" s="32">
        <v>4</v>
      </c>
      <c r="D12" s="178" t="s">
        <v>21</v>
      </c>
      <c r="E12" s="67" t="s">
        <v>22</v>
      </c>
      <c r="F12" s="68"/>
      <c r="G12" s="69"/>
      <c r="H12" s="69">
        <f t="shared" si="0"/>
        <v>0</v>
      </c>
      <c r="I12" s="70">
        <f t="shared" si="1"/>
        <v>0</v>
      </c>
      <c r="J12" s="71" t="e">
        <f t="shared" si="2"/>
        <v>#DIV/0!</v>
      </c>
      <c r="K12" s="57"/>
    </row>
    <row r="13" spans="2:11" s="33" customFormat="1" ht="12.75">
      <c r="B13" s="32">
        <v>5</v>
      </c>
      <c r="D13" s="177"/>
      <c r="E13" s="58" t="s">
        <v>23</v>
      </c>
      <c r="F13" s="59"/>
      <c r="G13" s="55"/>
      <c r="H13" s="55">
        <f t="shared" si="0"/>
        <v>0</v>
      </c>
      <c r="I13" s="60">
        <f t="shared" si="1"/>
        <v>0</v>
      </c>
      <c r="J13" s="61" t="e">
        <f t="shared" si="2"/>
        <v>#DIV/0!</v>
      </c>
      <c r="K13" s="57"/>
    </row>
    <row r="14" spans="2:11" s="33" customFormat="1" ht="12.75">
      <c r="B14" s="32">
        <v>7</v>
      </c>
      <c r="D14" s="177"/>
      <c r="E14" s="72" t="s">
        <v>24</v>
      </c>
      <c r="F14" s="73"/>
      <c r="G14" s="74"/>
      <c r="H14" s="74">
        <f t="shared" si="0"/>
        <v>0</v>
      </c>
      <c r="I14" s="75">
        <f t="shared" si="1"/>
        <v>0</v>
      </c>
      <c r="J14" s="76" t="e">
        <f t="shared" si="2"/>
        <v>#DIV/0!</v>
      </c>
      <c r="K14" s="57"/>
    </row>
    <row r="15" spans="2:11" s="33" customFormat="1" ht="13.5" thickBot="1">
      <c r="B15" s="32">
        <v>8</v>
      </c>
      <c r="D15" s="179"/>
      <c r="E15" s="62" t="s">
        <v>25</v>
      </c>
      <c r="F15" s="63"/>
      <c r="G15" s="64"/>
      <c r="H15" s="64">
        <f t="shared" si="0"/>
        <v>0</v>
      </c>
      <c r="I15" s="65">
        <f t="shared" si="1"/>
        <v>0</v>
      </c>
      <c r="J15" s="66" t="e">
        <f t="shared" si="2"/>
        <v>#DIV/0!</v>
      </c>
      <c r="K15" s="57"/>
    </row>
    <row r="16" spans="2:11" s="33" customFormat="1" ht="12.75">
      <c r="B16" s="32">
        <v>9</v>
      </c>
      <c r="D16" s="176" t="s">
        <v>26</v>
      </c>
      <c r="E16" s="67" t="s">
        <v>27</v>
      </c>
      <c r="F16" s="68"/>
      <c r="G16" s="69"/>
      <c r="H16" s="69">
        <f t="shared" si="0"/>
        <v>0</v>
      </c>
      <c r="I16" s="70">
        <f t="shared" si="1"/>
        <v>0</v>
      </c>
      <c r="J16" s="71" t="e">
        <f t="shared" si="2"/>
        <v>#DIV/0!</v>
      </c>
      <c r="K16" s="57"/>
    </row>
    <row r="17" spans="2:11" s="33" customFormat="1" ht="12.75">
      <c r="B17" s="32">
        <v>10</v>
      </c>
      <c r="D17" s="177"/>
      <c r="E17" s="67" t="s">
        <v>28</v>
      </c>
      <c r="F17" s="77"/>
      <c r="G17" s="78"/>
      <c r="H17" s="78">
        <f t="shared" si="0"/>
        <v>0</v>
      </c>
      <c r="I17" s="79">
        <f t="shared" si="1"/>
        <v>0</v>
      </c>
      <c r="J17" s="80" t="e">
        <f t="shared" si="2"/>
        <v>#DIV/0!</v>
      </c>
      <c r="K17" s="57"/>
    </row>
    <row r="18" spans="2:11" s="33" customFormat="1" ht="13.5" thickBot="1">
      <c r="B18" s="32">
        <v>11</v>
      </c>
      <c r="D18" s="175"/>
      <c r="E18" s="62" t="s">
        <v>29</v>
      </c>
      <c r="F18" s="63"/>
      <c r="G18" s="64"/>
      <c r="H18" s="64">
        <f t="shared" si="0"/>
        <v>0</v>
      </c>
      <c r="I18" s="65">
        <f t="shared" si="1"/>
        <v>0</v>
      </c>
      <c r="J18" s="66" t="e">
        <f t="shared" si="2"/>
        <v>#DIV/0!</v>
      </c>
      <c r="K18" s="57"/>
    </row>
    <row r="19" spans="2:11" s="33" customFormat="1" ht="25.5">
      <c r="B19" s="32">
        <v>12</v>
      </c>
      <c r="D19" s="176" t="s">
        <v>30</v>
      </c>
      <c r="E19" s="67" t="s">
        <v>31</v>
      </c>
      <c r="F19" s="68"/>
      <c r="G19" s="69"/>
      <c r="H19" s="69">
        <f t="shared" si="0"/>
        <v>0</v>
      </c>
      <c r="I19" s="70">
        <f t="shared" si="1"/>
        <v>0</v>
      </c>
      <c r="J19" s="71" t="e">
        <f t="shared" si="2"/>
        <v>#DIV/0!</v>
      </c>
      <c r="K19" s="57"/>
    </row>
    <row r="20" spans="2:11" s="33" customFormat="1" ht="25.5">
      <c r="B20" s="32">
        <v>13</v>
      </c>
      <c r="D20" s="177"/>
      <c r="E20" s="81" t="s">
        <v>32</v>
      </c>
      <c r="F20" s="77"/>
      <c r="G20" s="78"/>
      <c r="H20" s="78">
        <f t="shared" si="0"/>
        <v>0</v>
      </c>
      <c r="I20" s="79">
        <f t="shared" si="1"/>
        <v>0</v>
      </c>
      <c r="J20" s="80" t="e">
        <f t="shared" si="2"/>
        <v>#DIV/0!</v>
      </c>
      <c r="K20" s="57"/>
    </row>
    <row r="21" spans="2:11" s="33" customFormat="1" ht="13.5" thickBot="1">
      <c r="B21" s="32">
        <v>14</v>
      </c>
      <c r="D21" s="175"/>
      <c r="E21" s="62" t="s">
        <v>33</v>
      </c>
      <c r="F21" s="63"/>
      <c r="G21" s="64"/>
      <c r="H21" s="64">
        <f t="shared" si="0"/>
        <v>0</v>
      </c>
      <c r="I21" s="65">
        <f t="shared" si="1"/>
        <v>0</v>
      </c>
      <c r="J21" s="66" t="e">
        <f t="shared" si="2"/>
        <v>#DIV/0!</v>
      </c>
      <c r="K21" s="57"/>
    </row>
    <row r="22" spans="2:11" s="33" customFormat="1" ht="12.75">
      <c r="B22" s="32">
        <v>15</v>
      </c>
      <c r="D22" s="177" t="s">
        <v>34</v>
      </c>
      <c r="E22" s="67" t="s">
        <v>35</v>
      </c>
      <c r="F22" s="68"/>
      <c r="G22" s="69"/>
      <c r="H22" s="69">
        <f t="shared" si="0"/>
        <v>0</v>
      </c>
      <c r="I22" s="70">
        <f t="shared" si="1"/>
        <v>0</v>
      </c>
      <c r="J22" s="71" t="e">
        <f t="shared" si="2"/>
        <v>#DIV/0!</v>
      </c>
      <c r="K22" s="57"/>
    </row>
    <row r="23" spans="2:11" s="33" customFormat="1" ht="12.75">
      <c r="B23" s="32">
        <v>16</v>
      </c>
      <c r="D23" s="177"/>
      <c r="E23" s="67" t="s">
        <v>36</v>
      </c>
      <c r="F23" s="68"/>
      <c r="G23" s="69"/>
      <c r="H23" s="69">
        <f t="shared" si="0"/>
        <v>0</v>
      </c>
      <c r="I23" s="70">
        <f t="shared" si="1"/>
        <v>0</v>
      </c>
      <c r="J23" s="71" t="e">
        <f t="shared" si="2"/>
        <v>#DIV/0!</v>
      </c>
      <c r="K23" s="57"/>
    </row>
    <row r="24" spans="2:11" s="33" customFormat="1" ht="25.5">
      <c r="B24" s="32">
        <v>17</v>
      </c>
      <c r="D24" s="177"/>
      <c r="E24" s="67" t="s">
        <v>37</v>
      </c>
      <c r="F24" s="68"/>
      <c r="G24" s="69"/>
      <c r="H24" s="69">
        <f t="shared" si="0"/>
        <v>0</v>
      </c>
      <c r="I24" s="70">
        <f t="shared" si="1"/>
        <v>0</v>
      </c>
      <c r="J24" s="71" t="e">
        <f t="shared" si="2"/>
        <v>#DIV/0!</v>
      </c>
      <c r="K24" s="57"/>
    </row>
    <row r="25" spans="2:11" s="33" customFormat="1" ht="12.75">
      <c r="B25" s="32">
        <v>18</v>
      </c>
      <c r="D25" s="177"/>
      <c r="E25" s="67" t="s">
        <v>38</v>
      </c>
      <c r="F25" s="59"/>
      <c r="G25" s="55"/>
      <c r="H25" s="55">
        <f t="shared" si="0"/>
        <v>0</v>
      </c>
      <c r="I25" s="60">
        <f t="shared" si="1"/>
        <v>0</v>
      </c>
      <c r="J25" s="61" t="e">
        <f t="shared" si="2"/>
        <v>#DIV/0!</v>
      </c>
      <c r="K25" s="57"/>
    </row>
    <row r="26" spans="2:11" s="33" customFormat="1" ht="12.75">
      <c r="B26" s="32">
        <v>19</v>
      </c>
      <c r="D26" s="177"/>
      <c r="E26" s="67" t="s">
        <v>39</v>
      </c>
      <c r="F26" s="59"/>
      <c r="G26" s="55"/>
      <c r="H26" s="55">
        <f t="shared" si="0"/>
        <v>0</v>
      </c>
      <c r="I26" s="60">
        <f t="shared" si="1"/>
        <v>0</v>
      </c>
      <c r="J26" s="61" t="e">
        <f t="shared" si="2"/>
        <v>#DIV/0!</v>
      </c>
      <c r="K26" s="57"/>
    </row>
    <row r="27" spans="2:11" s="33" customFormat="1" ht="12.75">
      <c r="B27" s="32">
        <v>20</v>
      </c>
      <c r="D27" s="177"/>
      <c r="E27" s="67" t="s">
        <v>40</v>
      </c>
      <c r="F27" s="59"/>
      <c r="G27" s="55"/>
      <c r="H27" s="55">
        <f t="shared" si="0"/>
        <v>0</v>
      </c>
      <c r="I27" s="60">
        <f t="shared" si="1"/>
        <v>0</v>
      </c>
      <c r="J27" s="61" t="e">
        <f t="shared" si="2"/>
        <v>#DIV/0!</v>
      </c>
      <c r="K27" s="57"/>
    </row>
    <row r="28" spans="2:11" s="33" customFormat="1" ht="13.5" thickBot="1">
      <c r="B28" s="32">
        <v>21</v>
      </c>
      <c r="D28" s="179"/>
      <c r="E28" s="82" t="s">
        <v>41</v>
      </c>
      <c r="F28" s="63"/>
      <c r="G28" s="64"/>
      <c r="H28" s="64">
        <f t="shared" si="0"/>
        <v>0</v>
      </c>
      <c r="I28" s="65">
        <f t="shared" si="1"/>
        <v>0</v>
      </c>
      <c r="J28" s="66" t="e">
        <f t="shared" si="2"/>
        <v>#DIV/0!</v>
      </c>
      <c r="K28" s="57"/>
    </row>
    <row r="29" spans="2:11" s="33" customFormat="1" ht="12.75">
      <c r="B29" s="32">
        <v>22</v>
      </c>
      <c r="D29" s="177" t="s">
        <v>42</v>
      </c>
      <c r="E29" s="67" t="s">
        <v>43</v>
      </c>
      <c r="F29" s="68"/>
      <c r="G29" s="69"/>
      <c r="H29" s="69">
        <f t="shared" si="0"/>
        <v>0</v>
      </c>
      <c r="I29" s="70">
        <f t="shared" si="1"/>
        <v>0</v>
      </c>
      <c r="J29" s="71" t="e">
        <f t="shared" si="2"/>
        <v>#DIV/0!</v>
      </c>
      <c r="K29" s="57"/>
    </row>
    <row r="30" spans="2:11" s="33" customFormat="1" ht="12.75">
      <c r="B30" s="32">
        <v>23</v>
      </c>
      <c r="D30" s="177"/>
      <c r="E30" s="67" t="s">
        <v>44</v>
      </c>
      <c r="F30" s="68"/>
      <c r="G30" s="69"/>
      <c r="H30" s="69">
        <f t="shared" si="0"/>
        <v>0</v>
      </c>
      <c r="I30" s="70">
        <f t="shared" si="1"/>
        <v>0</v>
      </c>
      <c r="J30" s="71" t="e">
        <f t="shared" si="2"/>
        <v>#DIV/0!</v>
      </c>
      <c r="K30" s="57"/>
    </row>
    <row r="31" spans="2:11" s="33" customFormat="1" ht="25.5">
      <c r="B31" s="32">
        <v>24</v>
      </c>
      <c r="D31" s="177"/>
      <c r="E31" s="67" t="s">
        <v>45</v>
      </c>
      <c r="F31" s="68"/>
      <c r="G31" s="69"/>
      <c r="H31" s="69">
        <f t="shared" si="0"/>
        <v>0</v>
      </c>
      <c r="I31" s="70">
        <f t="shared" si="1"/>
        <v>0</v>
      </c>
      <c r="J31" s="71" t="e">
        <f t="shared" si="2"/>
        <v>#DIV/0!</v>
      </c>
      <c r="K31" s="57"/>
    </row>
    <row r="32" spans="2:11" s="33" customFormat="1" ht="12.75">
      <c r="B32" s="32">
        <v>25</v>
      </c>
      <c r="D32" s="177"/>
      <c r="E32" s="58" t="s">
        <v>46</v>
      </c>
      <c r="F32" s="59"/>
      <c r="G32" s="55"/>
      <c r="H32" s="55">
        <f t="shared" si="0"/>
        <v>0</v>
      </c>
      <c r="I32" s="60">
        <f t="shared" si="1"/>
        <v>0</v>
      </c>
      <c r="J32" s="61" t="e">
        <f t="shared" si="2"/>
        <v>#DIV/0!</v>
      </c>
      <c r="K32" s="57"/>
    </row>
    <row r="33" spans="2:11" s="33" customFormat="1" ht="12.75">
      <c r="B33" s="32">
        <v>26</v>
      </c>
      <c r="D33" s="177"/>
      <c r="E33" s="58" t="s">
        <v>47</v>
      </c>
      <c r="F33" s="59"/>
      <c r="G33" s="55"/>
      <c r="H33" s="55">
        <f t="shared" si="0"/>
        <v>0</v>
      </c>
      <c r="I33" s="60">
        <f t="shared" si="1"/>
        <v>0</v>
      </c>
      <c r="J33" s="61" t="e">
        <f t="shared" si="2"/>
        <v>#DIV/0!</v>
      </c>
      <c r="K33" s="57"/>
    </row>
    <row r="34" spans="2:11" s="33" customFormat="1" ht="12.75">
      <c r="B34" s="32">
        <v>27</v>
      </c>
      <c r="D34" s="177"/>
      <c r="E34" s="58" t="s">
        <v>48</v>
      </c>
      <c r="F34" s="59"/>
      <c r="G34" s="55"/>
      <c r="H34" s="55">
        <f t="shared" si="0"/>
        <v>0</v>
      </c>
      <c r="I34" s="60">
        <f t="shared" si="1"/>
        <v>0</v>
      </c>
      <c r="J34" s="61" t="e">
        <f t="shared" si="2"/>
        <v>#DIV/0!</v>
      </c>
      <c r="K34" s="57"/>
    </row>
    <row r="35" spans="2:11" s="33" customFormat="1" ht="13.5" thickBot="1">
      <c r="B35" s="32">
        <v>28</v>
      </c>
      <c r="D35" s="179"/>
      <c r="E35" s="62" t="s">
        <v>49</v>
      </c>
      <c r="F35" s="63"/>
      <c r="G35" s="64"/>
      <c r="H35" s="64">
        <f t="shared" si="0"/>
        <v>0</v>
      </c>
      <c r="I35" s="65">
        <f t="shared" si="1"/>
        <v>0</v>
      </c>
      <c r="J35" s="66" t="e">
        <f t="shared" si="2"/>
        <v>#DIV/0!</v>
      </c>
      <c r="K35" s="57"/>
    </row>
    <row r="36" spans="2:11" s="33" customFormat="1" ht="12.75">
      <c r="B36" s="32">
        <v>29</v>
      </c>
      <c r="D36" s="177" t="s">
        <v>50</v>
      </c>
      <c r="E36" s="67" t="s">
        <v>51</v>
      </c>
      <c r="F36" s="68"/>
      <c r="G36" s="69"/>
      <c r="H36" s="69">
        <f t="shared" si="0"/>
        <v>0</v>
      </c>
      <c r="I36" s="70">
        <f t="shared" si="1"/>
        <v>0</v>
      </c>
      <c r="J36" s="71" t="e">
        <f t="shared" si="2"/>
        <v>#DIV/0!</v>
      </c>
      <c r="K36" s="57"/>
    </row>
    <row r="37" spans="2:11" s="33" customFormat="1" ht="12.75">
      <c r="B37" s="32">
        <v>30</v>
      </c>
      <c r="D37" s="177"/>
      <c r="E37" s="58" t="s">
        <v>52</v>
      </c>
      <c r="F37" s="59"/>
      <c r="G37" s="55"/>
      <c r="H37" s="55">
        <f t="shared" si="0"/>
        <v>0</v>
      </c>
      <c r="I37" s="60">
        <f t="shared" si="1"/>
        <v>0</v>
      </c>
      <c r="J37" s="61" t="e">
        <f t="shared" si="2"/>
        <v>#DIV/0!</v>
      </c>
      <c r="K37" s="57"/>
    </row>
    <row r="38" spans="2:11" s="33" customFormat="1" ht="12.75">
      <c r="B38" s="32">
        <v>31</v>
      </c>
      <c r="D38" s="177"/>
      <c r="E38" s="58" t="s">
        <v>53</v>
      </c>
      <c r="F38" s="59"/>
      <c r="G38" s="55"/>
      <c r="H38" s="55">
        <f t="shared" si="0"/>
        <v>0</v>
      </c>
      <c r="I38" s="60">
        <f t="shared" si="1"/>
        <v>0</v>
      </c>
      <c r="J38" s="61" t="e">
        <f t="shared" si="2"/>
        <v>#DIV/0!</v>
      </c>
      <c r="K38" s="57"/>
    </row>
    <row r="39" spans="2:11" s="33" customFormat="1" ht="12.75">
      <c r="B39" s="32">
        <v>32</v>
      </c>
      <c r="D39" s="177"/>
      <c r="E39" s="58" t="s">
        <v>54</v>
      </c>
      <c r="F39" s="59"/>
      <c r="G39" s="55"/>
      <c r="H39" s="55">
        <f t="shared" si="0"/>
        <v>0</v>
      </c>
      <c r="I39" s="60">
        <f t="shared" si="1"/>
        <v>0</v>
      </c>
      <c r="J39" s="61" t="e">
        <f t="shared" si="2"/>
        <v>#DIV/0!</v>
      </c>
      <c r="K39" s="57"/>
    </row>
    <row r="40" spans="2:11" s="33" customFormat="1" ht="13.5" thickBot="1">
      <c r="B40" s="32">
        <v>33</v>
      </c>
      <c r="D40" s="179"/>
      <c r="E40" s="62" t="s">
        <v>55</v>
      </c>
      <c r="F40" s="63"/>
      <c r="G40" s="64"/>
      <c r="H40" s="64">
        <f t="shared" si="0"/>
        <v>0</v>
      </c>
      <c r="I40" s="65">
        <f t="shared" si="1"/>
        <v>0</v>
      </c>
      <c r="J40" s="66" t="e">
        <f t="shared" si="2"/>
        <v>#DIV/0!</v>
      </c>
      <c r="K40" s="57"/>
    </row>
    <row r="41" spans="2:11" s="33" customFormat="1" ht="12.75">
      <c r="B41" s="32">
        <v>34</v>
      </c>
      <c r="D41" s="177" t="s">
        <v>56</v>
      </c>
      <c r="E41" s="67" t="s">
        <v>57</v>
      </c>
      <c r="F41" s="68"/>
      <c r="G41" s="69"/>
      <c r="H41" s="69">
        <f t="shared" si="0"/>
        <v>0</v>
      </c>
      <c r="I41" s="70">
        <f t="shared" si="1"/>
        <v>0</v>
      </c>
      <c r="J41" s="71" t="e">
        <f t="shared" si="2"/>
        <v>#DIV/0!</v>
      </c>
      <c r="K41" s="57"/>
    </row>
    <row r="42" spans="2:11" s="33" customFormat="1" ht="12.75">
      <c r="B42" s="32">
        <v>35</v>
      </c>
      <c r="D42" s="177"/>
      <c r="E42" s="58" t="s">
        <v>58</v>
      </c>
      <c r="F42" s="59"/>
      <c r="G42" s="55"/>
      <c r="H42" s="55">
        <f t="shared" si="0"/>
        <v>0</v>
      </c>
      <c r="I42" s="60">
        <f t="shared" si="1"/>
        <v>0</v>
      </c>
      <c r="J42" s="61" t="e">
        <f t="shared" si="2"/>
        <v>#DIV/0!</v>
      </c>
      <c r="K42" s="57"/>
    </row>
    <row r="43" spans="2:11" s="33" customFormat="1" ht="12.75">
      <c r="B43" s="32">
        <v>36</v>
      </c>
      <c r="D43" s="177"/>
      <c r="E43" s="58" t="s">
        <v>59</v>
      </c>
      <c r="F43" s="59"/>
      <c r="G43" s="55"/>
      <c r="H43" s="55">
        <f t="shared" si="0"/>
        <v>0</v>
      </c>
      <c r="I43" s="60">
        <f t="shared" si="1"/>
        <v>0</v>
      </c>
      <c r="J43" s="61" t="e">
        <f t="shared" si="2"/>
        <v>#DIV/0!</v>
      </c>
      <c r="K43" s="57"/>
    </row>
    <row r="44" spans="2:11" s="33" customFormat="1" ht="12.75">
      <c r="B44" s="32">
        <v>37</v>
      </c>
      <c r="D44" s="177"/>
      <c r="E44" s="58" t="s">
        <v>60</v>
      </c>
      <c r="F44" s="59"/>
      <c r="G44" s="55"/>
      <c r="H44" s="55">
        <f t="shared" si="0"/>
        <v>0</v>
      </c>
      <c r="I44" s="60">
        <f t="shared" si="1"/>
        <v>0</v>
      </c>
      <c r="J44" s="61" t="e">
        <f t="shared" si="2"/>
        <v>#DIV/0!</v>
      </c>
      <c r="K44" s="57"/>
    </row>
    <row r="45" spans="2:11" s="33" customFormat="1" ht="13.5" thickBot="1">
      <c r="B45" s="32">
        <v>38</v>
      </c>
      <c r="D45" s="179"/>
      <c r="E45" s="62" t="s">
        <v>61</v>
      </c>
      <c r="F45" s="63"/>
      <c r="G45" s="64"/>
      <c r="H45" s="64">
        <f t="shared" si="0"/>
        <v>0</v>
      </c>
      <c r="I45" s="65">
        <f t="shared" si="1"/>
        <v>0</v>
      </c>
      <c r="J45" s="66" t="e">
        <f t="shared" si="2"/>
        <v>#DIV/0!</v>
      </c>
      <c r="K45" s="57"/>
    </row>
    <row r="46" s="33" customFormat="1" ht="12.75">
      <c r="J46" s="83"/>
    </row>
    <row r="47" spans="2:12" s="33" customFormat="1" ht="12.75">
      <c r="B47" s="32"/>
      <c r="D47" s="33" t="s">
        <v>62</v>
      </c>
      <c r="H47" s="84"/>
      <c r="I47" s="84"/>
      <c r="J47" s="84"/>
      <c r="K47" s="84"/>
      <c r="L47" s="84"/>
    </row>
    <row r="48" spans="2:12" s="33" customFormat="1" ht="12.75">
      <c r="B48" s="32"/>
      <c r="D48" s="85" t="s">
        <v>1</v>
      </c>
      <c r="E48" s="33" t="s">
        <v>258</v>
      </c>
      <c r="H48" s="84"/>
      <c r="I48" s="84"/>
      <c r="J48" s="84"/>
      <c r="K48" s="84"/>
      <c r="L48" s="84"/>
    </row>
    <row r="49" spans="2:5" s="33" customFormat="1" ht="12.75">
      <c r="B49" s="32"/>
      <c r="D49" s="85" t="s">
        <v>2</v>
      </c>
      <c r="E49" s="33" t="s">
        <v>63</v>
      </c>
    </row>
    <row r="50" spans="2:5" s="33" customFormat="1" ht="12.75">
      <c r="B50" s="32"/>
      <c r="E50" s="33" t="s">
        <v>64</v>
      </c>
    </row>
    <row r="51" spans="2:5" s="33" customFormat="1" ht="12.75">
      <c r="B51" s="32"/>
      <c r="D51" s="85" t="s">
        <v>3</v>
      </c>
      <c r="E51" s="33" t="s">
        <v>65</v>
      </c>
    </row>
    <row r="52" spans="2:5" s="33" customFormat="1" ht="12.75">
      <c r="B52" s="32"/>
      <c r="D52" s="85" t="s">
        <v>4</v>
      </c>
      <c r="E52" s="33" t="s">
        <v>66</v>
      </c>
    </row>
    <row r="53" spans="2:5" s="33" customFormat="1" ht="12.75">
      <c r="B53" s="32"/>
      <c r="D53" s="85" t="s">
        <v>5</v>
      </c>
      <c r="E53" s="33" t="s">
        <v>67</v>
      </c>
    </row>
    <row r="54" spans="2:4" s="33" customFormat="1" ht="12.75">
      <c r="B54" s="32"/>
      <c r="D54" s="85"/>
    </row>
    <row r="55" spans="2:6" s="33" customFormat="1" ht="12.75">
      <c r="B55" s="32"/>
      <c r="E55" s="86" t="s">
        <v>249</v>
      </c>
      <c r="F55" s="184"/>
    </row>
    <row r="56" spans="2:6" s="33" customFormat="1" ht="12.75">
      <c r="B56" s="32"/>
      <c r="E56" s="86" t="s">
        <v>252</v>
      </c>
      <c r="F56" s="87">
        <f>SUM(F12:F14,F16:F24,F28:F31,F35:F36,F40:F41,F45)</f>
        <v>0</v>
      </c>
    </row>
    <row r="57" spans="2:6" s="33" customFormat="1" ht="12.75">
      <c r="B57" s="32"/>
      <c r="E57" s="86" t="s">
        <v>253</v>
      </c>
      <c r="F57" s="86"/>
    </row>
    <row r="58" s="33" customFormat="1" ht="12.75">
      <c r="B58" s="32"/>
    </row>
    <row r="59" s="33" customFormat="1" ht="12.75">
      <c r="B59" s="32"/>
    </row>
    <row r="60" s="33" customFormat="1" ht="12.75">
      <c r="B60" s="32"/>
    </row>
    <row r="61" s="33" customFormat="1" ht="12.75">
      <c r="B61" s="32"/>
    </row>
    <row r="62" s="33" customFormat="1" ht="12.75">
      <c r="B62" s="32"/>
    </row>
    <row r="63" s="33" customFormat="1" ht="12.75">
      <c r="B63" s="32"/>
    </row>
    <row r="64" s="33" customFormat="1" ht="12.75">
      <c r="B64" s="32"/>
    </row>
    <row r="65" s="33" customFormat="1" ht="12.75">
      <c r="B65" s="32"/>
    </row>
    <row r="66" s="33" customFormat="1" ht="12.75">
      <c r="B66" s="32"/>
    </row>
    <row r="67" s="33" customFormat="1" ht="12.75">
      <c r="B67" s="32"/>
    </row>
    <row r="68" s="33" customFormat="1" ht="12.75">
      <c r="B68" s="32"/>
    </row>
    <row r="69" s="33" customFormat="1" ht="12.75">
      <c r="B69" s="32"/>
    </row>
    <row r="70" s="33" customFormat="1" ht="12.75">
      <c r="B70" s="32"/>
    </row>
    <row r="71" s="33" customFormat="1" ht="12.75">
      <c r="B71" s="32"/>
    </row>
    <row r="72" s="33" customFormat="1" ht="12.75">
      <c r="B72" s="32"/>
    </row>
    <row r="73" s="33" customFormat="1" ht="12.75">
      <c r="B73" s="32"/>
    </row>
    <row r="74" s="33" customFormat="1" ht="12.75">
      <c r="B74" s="32"/>
    </row>
    <row r="75" s="33" customFormat="1" ht="12.75">
      <c r="B75" s="32"/>
    </row>
    <row r="76" s="33" customFormat="1" ht="12.75">
      <c r="B76" s="32"/>
    </row>
    <row r="77" s="33" customFormat="1" ht="12.75">
      <c r="B77" s="32"/>
    </row>
    <row r="78" s="33" customFormat="1" ht="12.75">
      <c r="B78" s="32"/>
    </row>
    <row r="79" s="33" customFormat="1" ht="12.75">
      <c r="B79" s="32"/>
    </row>
    <row r="80" s="33" customFormat="1" ht="12.75">
      <c r="B80" s="32"/>
    </row>
    <row r="81" s="33" customFormat="1" ht="12.75">
      <c r="B81" s="32"/>
    </row>
    <row r="82" s="33" customFormat="1" ht="12.75">
      <c r="B82" s="32"/>
    </row>
    <row r="83" s="33" customFormat="1" ht="12.75">
      <c r="B83" s="32"/>
    </row>
    <row r="84" s="33" customFormat="1" ht="12.75">
      <c r="B84" s="32"/>
    </row>
    <row r="85" s="33" customFormat="1" ht="12.75">
      <c r="B85" s="32"/>
    </row>
    <row r="86" s="33" customFormat="1" ht="12.75">
      <c r="B86" s="32"/>
    </row>
    <row r="87" s="33" customFormat="1" ht="12.75">
      <c r="B87" s="32"/>
    </row>
    <row r="88" s="33" customFormat="1" ht="12.75">
      <c r="B88" s="32"/>
    </row>
    <row r="89" s="33" customFormat="1" ht="12.75">
      <c r="B89" s="32"/>
    </row>
    <row r="90" s="33" customFormat="1" ht="12.75">
      <c r="B90" s="32"/>
    </row>
    <row r="91" s="33" customFormat="1" ht="12.75">
      <c r="B91" s="32"/>
    </row>
    <row r="92" s="33" customFormat="1" ht="12.75">
      <c r="B92" s="32"/>
    </row>
    <row r="93" s="33" customFormat="1" ht="12.75">
      <c r="B93" s="32"/>
    </row>
    <row r="94" s="33" customFormat="1" ht="12.75">
      <c r="B94" s="32"/>
    </row>
    <row r="95" s="33" customFormat="1" ht="12.75">
      <c r="B95" s="32"/>
    </row>
    <row r="96" s="33" customFormat="1" ht="12.75">
      <c r="B96" s="32"/>
    </row>
    <row r="97" s="33" customFormat="1" ht="12.75">
      <c r="B97" s="32"/>
    </row>
    <row r="98" s="33" customFormat="1" ht="12.75">
      <c r="B98" s="32"/>
    </row>
    <row r="99" s="33" customFormat="1" ht="12.75">
      <c r="B99" s="32"/>
    </row>
    <row r="100" s="33" customFormat="1" ht="12.75">
      <c r="B100" s="32"/>
    </row>
    <row r="101" s="33" customFormat="1" ht="12.75">
      <c r="B101" s="32"/>
    </row>
    <row r="102" s="33" customFormat="1" ht="12.75">
      <c r="B102" s="32"/>
    </row>
    <row r="103" s="33" customFormat="1" ht="12.75">
      <c r="B103" s="32"/>
    </row>
    <row r="104" s="33" customFormat="1" ht="12.75">
      <c r="B104" s="32"/>
    </row>
    <row r="105" s="33" customFormat="1" ht="12.75">
      <c r="B105" s="32"/>
    </row>
    <row r="106" s="33" customFormat="1" ht="12.75">
      <c r="B106" s="32"/>
    </row>
    <row r="107" s="33" customFormat="1" ht="12.75">
      <c r="B107" s="32"/>
    </row>
    <row r="108" s="33" customFormat="1" ht="12.75">
      <c r="B108" s="32"/>
    </row>
    <row r="109" s="33" customFormat="1" ht="12.75">
      <c r="B109" s="32"/>
    </row>
    <row r="110" s="33" customFormat="1" ht="12.75">
      <c r="B110" s="32"/>
    </row>
    <row r="111" s="33" customFormat="1" ht="12.75">
      <c r="B111" s="32"/>
    </row>
    <row r="112" s="33" customFormat="1" ht="12.75">
      <c r="B112" s="32"/>
    </row>
    <row r="113" s="33" customFormat="1" ht="12.75">
      <c r="B113" s="32"/>
    </row>
    <row r="114" s="33" customFormat="1" ht="12.75">
      <c r="B114" s="32"/>
    </row>
    <row r="115" s="33" customFormat="1" ht="12.75">
      <c r="B115" s="32"/>
    </row>
    <row r="116" s="33" customFormat="1" ht="12.75">
      <c r="B116" s="32"/>
    </row>
    <row r="117" s="33" customFormat="1" ht="12.75">
      <c r="B117" s="32"/>
    </row>
    <row r="118" s="33" customFormat="1" ht="12.75">
      <c r="B118" s="32"/>
    </row>
    <row r="119" s="33" customFormat="1" ht="12.75">
      <c r="B119" s="32"/>
    </row>
    <row r="120" s="33" customFormat="1" ht="12.75">
      <c r="B120" s="32"/>
    </row>
    <row r="121" s="33" customFormat="1" ht="12.75">
      <c r="B121" s="32"/>
    </row>
    <row r="122" s="33" customFormat="1" ht="12.75">
      <c r="B122" s="32"/>
    </row>
    <row r="123" s="33" customFormat="1" ht="12.75">
      <c r="B123" s="32"/>
    </row>
    <row r="124" s="33" customFormat="1" ht="12.75">
      <c r="B124" s="32"/>
    </row>
    <row r="125" s="33" customFormat="1" ht="12.75">
      <c r="B125" s="32"/>
    </row>
    <row r="126" s="33" customFormat="1" ht="12.75">
      <c r="B126" s="32"/>
    </row>
    <row r="127" s="33" customFormat="1" ht="12.75">
      <c r="B127" s="32"/>
    </row>
    <row r="128" s="33" customFormat="1" ht="12.75">
      <c r="B128" s="32"/>
    </row>
    <row r="129" s="33" customFormat="1" ht="12.75">
      <c r="B129" s="32"/>
    </row>
    <row r="130" s="33" customFormat="1" ht="12.75">
      <c r="B130" s="32"/>
    </row>
    <row r="131" s="33" customFormat="1" ht="12.75">
      <c r="B131" s="32"/>
    </row>
    <row r="132" s="33" customFormat="1" ht="12.75">
      <c r="B132" s="32"/>
    </row>
    <row r="133" s="33" customFormat="1" ht="12.75">
      <c r="B133" s="32"/>
    </row>
    <row r="134" s="33" customFormat="1" ht="12.75">
      <c r="B134" s="32"/>
    </row>
    <row r="135" s="33" customFormat="1" ht="12.75">
      <c r="B135" s="32"/>
    </row>
    <row r="136" s="33" customFormat="1" ht="12.75">
      <c r="B136" s="32"/>
    </row>
    <row r="137" s="33" customFormat="1" ht="12.75">
      <c r="B137" s="32"/>
    </row>
    <row r="138" s="33" customFormat="1" ht="12.75">
      <c r="B138" s="32"/>
    </row>
    <row r="139" s="33" customFormat="1" ht="12.75">
      <c r="B139" s="32"/>
    </row>
    <row r="140" s="33" customFormat="1" ht="12.75">
      <c r="B140" s="32"/>
    </row>
    <row r="141" s="33" customFormat="1" ht="12.75">
      <c r="B141" s="32"/>
    </row>
    <row r="142" s="33" customFormat="1" ht="12.75">
      <c r="B142" s="32"/>
    </row>
    <row r="143" s="33" customFormat="1" ht="12.75">
      <c r="B143" s="32"/>
    </row>
    <row r="144" s="33" customFormat="1" ht="12.75">
      <c r="B144" s="32"/>
    </row>
    <row r="145" s="33" customFormat="1" ht="12.75">
      <c r="B145" s="32"/>
    </row>
    <row r="146" s="33" customFormat="1" ht="12.75">
      <c r="B146" s="32"/>
    </row>
    <row r="147" s="33" customFormat="1" ht="12.75">
      <c r="B147" s="32"/>
    </row>
    <row r="148" s="33" customFormat="1" ht="12.75">
      <c r="B148" s="32"/>
    </row>
    <row r="149" s="33" customFormat="1" ht="12.75">
      <c r="B149" s="32"/>
    </row>
    <row r="150" s="33" customFormat="1" ht="12.75">
      <c r="B150" s="32"/>
    </row>
    <row r="151" s="33" customFormat="1" ht="12.75">
      <c r="B151" s="32"/>
    </row>
    <row r="152" s="33" customFormat="1" ht="12.75">
      <c r="B152" s="32"/>
    </row>
    <row r="153" s="33" customFormat="1" ht="12.75">
      <c r="B153" s="32"/>
    </row>
  </sheetData>
  <mergeCells count="8">
    <mergeCell ref="D22:D28"/>
    <mergeCell ref="D29:D35"/>
    <mergeCell ref="D36:D40"/>
    <mergeCell ref="D41:D45"/>
    <mergeCell ref="D9:D11"/>
    <mergeCell ref="D16:D18"/>
    <mergeCell ref="D19:D21"/>
    <mergeCell ref="D12:D15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6" r:id="rId1"/>
  <headerFooter alignWithMargins="0">
    <oddFooter>&amp;CStránka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10">
    <pageSetUpPr fitToPage="1"/>
  </sheetPr>
  <dimension ref="B2:AE57"/>
  <sheetViews>
    <sheetView showGridLines="0" zoomScale="85" zoomScaleNormal="85" workbookViewId="0" topLeftCell="A1">
      <pane xSplit="5" ySplit="10" topLeftCell="U11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E32" sqref="E32"/>
    </sheetView>
  </sheetViews>
  <sheetFormatPr defaultColWidth="9.00390625" defaultRowHeight="12.75"/>
  <cols>
    <col min="1" max="1" width="1.12109375" style="15" customWidth="1"/>
    <col min="2" max="2" width="12.75390625" style="15" customWidth="1"/>
    <col min="3" max="3" width="2.125" style="15" customWidth="1"/>
    <col min="4" max="4" width="13.375" style="15" customWidth="1"/>
    <col min="5" max="5" width="42.125" style="15" customWidth="1"/>
    <col min="6" max="30" width="12.375" style="15" customWidth="1"/>
    <col min="31" max="31" width="5.75390625" style="15" customWidth="1"/>
    <col min="32" max="16384" width="9.125" style="15" customWidth="1"/>
  </cols>
  <sheetData>
    <row r="1" s="33" customFormat="1" ht="12.75"/>
    <row r="2" s="33" customFormat="1" ht="20.25">
      <c r="B2" s="31" t="s">
        <v>250</v>
      </c>
    </row>
    <row r="3" spans="7:28" s="33" customFormat="1" ht="12.75">
      <c r="G3" s="85"/>
      <c r="H3" s="85"/>
      <c r="I3" s="85"/>
      <c r="J3" s="85"/>
      <c r="K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</row>
    <row r="4" spans="5:30" s="33" customFormat="1" ht="12.75">
      <c r="E4" s="35" t="s">
        <v>0</v>
      </c>
      <c r="F4" s="34" t="s">
        <v>1</v>
      </c>
      <c r="G4" s="34" t="s">
        <v>2</v>
      </c>
      <c r="H4" s="34" t="s">
        <v>3</v>
      </c>
      <c r="I4" s="34" t="s">
        <v>4</v>
      </c>
      <c r="J4" s="34" t="s">
        <v>5</v>
      </c>
      <c r="K4" s="34" t="s">
        <v>6</v>
      </c>
      <c r="L4" s="34" t="s">
        <v>68</v>
      </c>
      <c r="M4" s="34" t="s">
        <v>69</v>
      </c>
      <c r="N4" s="34" t="s">
        <v>70</v>
      </c>
      <c r="O4" s="34" t="s">
        <v>71</v>
      </c>
      <c r="P4" s="34" t="s">
        <v>72</v>
      </c>
      <c r="Q4" s="34" t="s">
        <v>73</v>
      </c>
      <c r="R4" s="34" t="s">
        <v>74</v>
      </c>
      <c r="S4" s="34" t="s">
        <v>75</v>
      </c>
      <c r="T4" s="34" t="s">
        <v>76</v>
      </c>
      <c r="U4" s="34" t="s">
        <v>77</v>
      </c>
      <c r="V4" s="34" t="s">
        <v>78</v>
      </c>
      <c r="W4" s="34" t="s">
        <v>79</v>
      </c>
      <c r="X4" s="34" t="s">
        <v>80</v>
      </c>
      <c r="Y4" s="34" t="s">
        <v>81</v>
      </c>
      <c r="Z4" s="34" t="s">
        <v>82</v>
      </c>
      <c r="AA4" s="34" t="s">
        <v>83</v>
      </c>
      <c r="AB4" s="34" t="s">
        <v>84</v>
      </c>
      <c r="AC4" s="34" t="s">
        <v>85</v>
      </c>
      <c r="AD4" s="34" t="s">
        <v>86</v>
      </c>
    </row>
    <row r="5" spans="7:28" s="33" customFormat="1" ht="12.75">
      <c r="G5" s="85"/>
      <c r="H5" s="85"/>
      <c r="I5" s="85"/>
      <c r="J5" s="85"/>
      <c r="K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</row>
    <row r="6" spans="7:28" s="33" customFormat="1" ht="12.75">
      <c r="G6" s="85"/>
      <c r="H6" s="85"/>
      <c r="I6" s="85"/>
      <c r="J6" s="85"/>
      <c r="K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</row>
    <row r="7" spans="7:28" s="33" customFormat="1" ht="13.5" thickBot="1">
      <c r="G7" s="85"/>
      <c r="H7" s="85"/>
      <c r="I7" s="85"/>
      <c r="J7" s="85"/>
      <c r="K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</row>
    <row r="8" spans="6:31" s="33" customFormat="1" ht="13.5" thickBot="1">
      <c r="F8" s="88" t="s">
        <v>87</v>
      </c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90"/>
      <c r="AE8" s="85"/>
    </row>
    <row r="9" spans="6:31" s="85" customFormat="1" ht="167.25">
      <c r="F9" s="91" t="s">
        <v>88</v>
      </c>
      <c r="G9" s="92" t="s">
        <v>89</v>
      </c>
      <c r="H9" s="92" t="s">
        <v>90</v>
      </c>
      <c r="I9" s="92" t="s">
        <v>91</v>
      </c>
      <c r="J9" s="93" t="s">
        <v>92</v>
      </c>
      <c r="K9" s="91" t="s">
        <v>93</v>
      </c>
      <c r="L9" s="92" t="s">
        <v>94</v>
      </c>
      <c r="M9" s="92" t="s">
        <v>95</v>
      </c>
      <c r="N9" s="92" t="s">
        <v>96</v>
      </c>
      <c r="O9" s="93" t="s">
        <v>97</v>
      </c>
      <c r="P9" s="94" t="s">
        <v>98</v>
      </c>
      <c r="Q9" s="92" t="s">
        <v>99</v>
      </c>
      <c r="R9" s="92" t="s">
        <v>100</v>
      </c>
      <c r="S9" s="92" t="s">
        <v>101</v>
      </c>
      <c r="T9" s="93" t="s">
        <v>102</v>
      </c>
      <c r="U9" s="94" t="s">
        <v>103</v>
      </c>
      <c r="V9" s="92" t="s">
        <v>104</v>
      </c>
      <c r="W9" s="92" t="s">
        <v>105</v>
      </c>
      <c r="X9" s="92" t="s">
        <v>106</v>
      </c>
      <c r="Y9" s="93" t="s">
        <v>107</v>
      </c>
      <c r="Z9" s="94" t="s">
        <v>108</v>
      </c>
      <c r="AA9" s="92" t="s">
        <v>109</v>
      </c>
      <c r="AB9" s="92" t="s">
        <v>110</v>
      </c>
      <c r="AC9" s="92" t="s">
        <v>111</v>
      </c>
      <c r="AD9" s="93" t="s">
        <v>112</v>
      </c>
      <c r="AE9" s="95"/>
    </row>
    <row r="10" spans="2:31" s="85" customFormat="1" ht="26.25" thickBot="1">
      <c r="B10" s="32" t="s">
        <v>11</v>
      </c>
      <c r="D10" s="46" t="s">
        <v>12</v>
      </c>
      <c r="E10" s="47"/>
      <c r="F10" s="96" t="s">
        <v>113</v>
      </c>
      <c r="G10" s="97" t="s">
        <v>113</v>
      </c>
      <c r="H10" s="97" t="s">
        <v>113</v>
      </c>
      <c r="I10" s="97" t="s">
        <v>113</v>
      </c>
      <c r="J10" s="98" t="s">
        <v>113</v>
      </c>
      <c r="K10" s="96" t="s">
        <v>114</v>
      </c>
      <c r="L10" s="97" t="s">
        <v>114</v>
      </c>
      <c r="M10" s="97" t="s">
        <v>114</v>
      </c>
      <c r="N10" s="97" t="s">
        <v>114</v>
      </c>
      <c r="O10" s="98" t="s">
        <v>114</v>
      </c>
      <c r="P10" s="99" t="s">
        <v>115</v>
      </c>
      <c r="Q10" s="97" t="s">
        <v>115</v>
      </c>
      <c r="R10" s="97" t="s">
        <v>115</v>
      </c>
      <c r="S10" s="97" t="s">
        <v>115</v>
      </c>
      <c r="T10" s="98" t="s">
        <v>115</v>
      </c>
      <c r="U10" s="99" t="s">
        <v>116</v>
      </c>
      <c r="V10" s="97" t="s">
        <v>116</v>
      </c>
      <c r="W10" s="97" t="s">
        <v>116</v>
      </c>
      <c r="X10" s="97" t="s">
        <v>116</v>
      </c>
      <c r="Y10" s="98" t="s">
        <v>116</v>
      </c>
      <c r="Z10" s="99" t="s">
        <v>117</v>
      </c>
      <c r="AA10" s="97" t="s">
        <v>118</v>
      </c>
      <c r="AB10" s="97" t="s">
        <v>118</v>
      </c>
      <c r="AC10" s="97" t="s">
        <v>119</v>
      </c>
      <c r="AD10" s="98" t="s">
        <v>119</v>
      </c>
      <c r="AE10" s="100"/>
    </row>
    <row r="11" spans="2:30" s="84" customFormat="1" ht="12.75">
      <c r="B11" s="32">
        <v>1</v>
      </c>
      <c r="D11" s="173" t="s">
        <v>17</v>
      </c>
      <c r="E11" s="52" t="s">
        <v>18</v>
      </c>
      <c r="F11" s="101" t="e">
        <f>'Náklady na procesy'!$J$9*'Náklady na procesy'!$F$9/'Náklady na procesy'!$F$56</f>
        <v>#DIV/0!</v>
      </c>
      <c r="G11" s="102" t="e">
        <f>'Náklady na procesy'!$J$9*'Náklady na procesy'!$F$9/'Náklady na procesy'!$F$56</f>
        <v>#DIV/0!</v>
      </c>
      <c r="H11" s="102" t="e">
        <f>'Náklady na procesy'!$J$9*'Náklady na procesy'!$F$9/'Náklady na procesy'!$F$56</f>
        <v>#DIV/0!</v>
      </c>
      <c r="I11" s="102" t="e">
        <f>'Náklady na procesy'!$J$9*'Náklady na procesy'!$F$9/'Náklady na procesy'!$F$56</f>
        <v>#DIV/0!</v>
      </c>
      <c r="J11" s="103" t="e">
        <f>'Náklady na procesy'!$J$9*'Náklady na procesy'!$F$9/'Náklady na procesy'!$F$56</f>
        <v>#DIV/0!</v>
      </c>
      <c r="K11" s="101" t="e">
        <f>'Náklady na procesy'!$J$9*'Náklady na procesy'!$F$9/'Náklady na procesy'!$F$56</f>
        <v>#DIV/0!</v>
      </c>
      <c r="L11" s="102" t="e">
        <f>'Náklady na procesy'!$J$9*'Náklady na procesy'!$F$9/'Náklady na procesy'!$F$56</f>
        <v>#DIV/0!</v>
      </c>
      <c r="M11" s="102" t="e">
        <f>'Náklady na procesy'!$J$9*'Náklady na procesy'!$F$9/'Náklady na procesy'!$F$56</f>
        <v>#DIV/0!</v>
      </c>
      <c r="N11" s="102" t="e">
        <f>'Náklady na procesy'!$J$9*'Náklady na procesy'!$F$9/'Náklady na procesy'!$F$56</f>
        <v>#DIV/0!</v>
      </c>
      <c r="O11" s="103" t="e">
        <f>'Náklady na procesy'!$J$9*'Náklady na procesy'!$F$9/'Náklady na procesy'!$F$56</f>
        <v>#DIV/0!</v>
      </c>
      <c r="P11" s="104" t="e">
        <f>'Náklady na procesy'!$J$9*'Náklady na procesy'!$F$9/'Náklady na procesy'!$F$56</f>
        <v>#DIV/0!</v>
      </c>
      <c r="Q11" s="102" t="e">
        <f>'Náklady na procesy'!$J$9*'Náklady na procesy'!$F$9/'Náklady na procesy'!$F$56</f>
        <v>#DIV/0!</v>
      </c>
      <c r="R11" s="102" t="e">
        <f>'Náklady na procesy'!$J$9*'Náklady na procesy'!$F$9/'Náklady na procesy'!$F$56</f>
        <v>#DIV/0!</v>
      </c>
      <c r="S11" s="102" t="e">
        <f>'Náklady na procesy'!$J$9*'Náklady na procesy'!$F$9/'Náklady na procesy'!$F$56</f>
        <v>#DIV/0!</v>
      </c>
      <c r="T11" s="103" t="e">
        <f>'Náklady na procesy'!$J$9*'Náklady na procesy'!$F$9/'Náklady na procesy'!$F$56</f>
        <v>#DIV/0!</v>
      </c>
      <c r="U11" s="104" t="e">
        <f>'Náklady na procesy'!$J$9*'Náklady na procesy'!$F$9/'Náklady na procesy'!$F$56</f>
        <v>#DIV/0!</v>
      </c>
      <c r="V11" s="102" t="e">
        <f>'Náklady na procesy'!$J$9*'Náklady na procesy'!$F$9/'Náklady na procesy'!$F$56</f>
        <v>#DIV/0!</v>
      </c>
      <c r="W11" s="102" t="e">
        <f>'Náklady na procesy'!$J$9*'Náklady na procesy'!$F$9/'Náklady na procesy'!$F$56</f>
        <v>#DIV/0!</v>
      </c>
      <c r="X11" s="102" t="e">
        <f>'Náklady na procesy'!$J$9*'Náklady na procesy'!$F$9/'Náklady na procesy'!$F$56</f>
        <v>#DIV/0!</v>
      </c>
      <c r="Y11" s="103" t="e">
        <f>'Náklady na procesy'!$J$9*'Náklady na procesy'!$F$9/'Náklady na procesy'!$F$56</f>
        <v>#DIV/0!</v>
      </c>
      <c r="Z11" s="104" t="e">
        <f>'Náklady na procesy'!$J$9*'Náklady na procesy'!$F$9/'Náklady na procesy'!$F$56</f>
        <v>#DIV/0!</v>
      </c>
      <c r="AA11" s="102" t="e">
        <f>'Náklady na procesy'!$J$9*'Náklady na procesy'!$F$9/'Náklady na procesy'!$F$56</f>
        <v>#DIV/0!</v>
      </c>
      <c r="AB11" s="102"/>
      <c r="AC11" s="102" t="e">
        <f>'Náklady na procesy'!$J$9*'Náklady na procesy'!$F$9/'Náklady na procesy'!$F$56</f>
        <v>#DIV/0!</v>
      </c>
      <c r="AD11" s="103" t="e">
        <f>'Náklady na procesy'!$J$9*'Náklady na procesy'!$F$9/'Náklady na procesy'!$F$56</f>
        <v>#DIV/0!</v>
      </c>
    </row>
    <row r="12" spans="2:30" s="84" customFormat="1" ht="12.75">
      <c r="B12" s="32">
        <v>2</v>
      </c>
      <c r="D12" s="174"/>
      <c r="E12" s="58" t="s">
        <v>19</v>
      </c>
      <c r="F12" s="105" t="e">
        <f>'Náklady na procesy'!$J$10*'Náklady na procesy'!$F$10/'Náklady na procesy'!$F$56</f>
        <v>#DIV/0!</v>
      </c>
      <c r="G12" s="106" t="e">
        <f>'Náklady na procesy'!$J$10*'Náklady na procesy'!$F$10/'Náklady na procesy'!$F$56</f>
        <v>#DIV/0!</v>
      </c>
      <c r="H12" s="106" t="e">
        <f>'Náklady na procesy'!$J$10*'Náklady na procesy'!$F$10/'Náklady na procesy'!$F$56</f>
        <v>#DIV/0!</v>
      </c>
      <c r="I12" s="106" t="e">
        <f>'Náklady na procesy'!$J$10*'Náklady na procesy'!$F$10/'Náklady na procesy'!$F$56</f>
        <v>#DIV/0!</v>
      </c>
      <c r="J12" s="107" t="e">
        <f>'Náklady na procesy'!$J$10*'Náklady na procesy'!$F$10/'Náklady na procesy'!$F$56</f>
        <v>#DIV/0!</v>
      </c>
      <c r="K12" s="105" t="e">
        <f>'Náklady na procesy'!$J$10*'Náklady na procesy'!$F$10/'Náklady na procesy'!$F$56</f>
        <v>#DIV/0!</v>
      </c>
      <c r="L12" s="106" t="e">
        <f>'Náklady na procesy'!$J$10*'Náklady na procesy'!$F$10/'Náklady na procesy'!$F$56</f>
        <v>#DIV/0!</v>
      </c>
      <c r="M12" s="106" t="e">
        <f>'Náklady na procesy'!$J$10*'Náklady na procesy'!$F$10/'Náklady na procesy'!$F$56</f>
        <v>#DIV/0!</v>
      </c>
      <c r="N12" s="106" t="e">
        <f>'Náklady na procesy'!$J$10*'Náklady na procesy'!$F$10/'Náklady na procesy'!$F$56</f>
        <v>#DIV/0!</v>
      </c>
      <c r="O12" s="107" t="e">
        <f>'Náklady na procesy'!$J$10*'Náklady na procesy'!$F$10/'Náklady na procesy'!$F$56</f>
        <v>#DIV/0!</v>
      </c>
      <c r="P12" s="108" t="e">
        <f>'Náklady na procesy'!$J$10*'Náklady na procesy'!$F$10/'Náklady na procesy'!$F$56</f>
        <v>#DIV/0!</v>
      </c>
      <c r="Q12" s="106" t="e">
        <f>'Náklady na procesy'!$J$10*'Náklady na procesy'!$F$10/'Náklady na procesy'!$F$56</f>
        <v>#DIV/0!</v>
      </c>
      <c r="R12" s="106" t="e">
        <f>'Náklady na procesy'!$J$10*'Náklady na procesy'!$F$10/'Náklady na procesy'!$F$56</f>
        <v>#DIV/0!</v>
      </c>
      <c r="S12" s="106" t="e">
        <f>'Náklady na procesy'!$J$10*'Náklady na procesy'!$F$10/'Náklady na procesy'!$F$56</f>
        <v>#DIV/0!</v>
      </c>
      <c r="T12" s="107" t="e">
        <f>'Náklady na procesy'!$J$10*'Náklady na procesy'!$F$10/'Náklady na procesy'!$F$56</f>
        <v>#DIV/0!</v>
      </c>
      <c r="U12" s="108" t="e">
        <f>'Náklady na procesy'!$J$10*'Náklady na procesy'!$F$10/'Náklady na procesy'!$F$56</f>
        <v>#DIV/0!</v>
      </c>
      <c r="V12" s="106" t="e">
        <f>'Náklady na procesy'!$J$10*'Náklady na procesy'!$F$10/'Náklady na procesy'!$F$56</f>
        <v>#DIV/0!</v>
      </c>
      <c r="W12" s="106" t="e">
        <f>'Náklady na procesy'!$J$10*'Náklady na procesy'!$F$10/'Náklady na procesy'!$F$56</f>
        <v>#DIV/0!</v>
      </c>
      <c r="X12" s="106" t="e">
        <f>'Náklady na procesy'!$J$10*'Náklady na procesy'!$F$10/'Náklady na procesy'!$F$56</f>
        <v>#DIV/0!</v>
      </c>
      <c r="Y12" s="107" t="e">
        <f>'Náklady na procesy'!$J$10*'Náklady na procesy'!$F$10/'Náklady na procesy'!$F$56</f>
        <v>#DIV/0!</v>
      </c>
      <c r="Z12" s="108" t="e">
        <f>'Náklady na procesy'!$J$10*'Náklady na procesy'!$F$10/'Náklady na procesy'!$F$56</f>
        <v>#DIV/0!</v>
      </c>
      <c r="AA12" s="106" t="e">
        <f>'Náklady na procesy'!$J$10*'Náklady na procesy'!$F$10/'Náklady na procesy'!$F$56</f>
        <v>#DIV/0!</v>
      </c>
      <c r="AB12" s="106"/>
      <c r="AC12" s="106" t="e">
        <f>'Náklady na procesy'!$J$10*'Náklady na procesy'!$F$10/'Náklady na procesy'!$F$56</f>
        <v>#DIV/0!</v>
      </c>
      <c r="AD12" s="107" t="e">
        <f>'Náklady na procesy'!$J$10*'Náklady na procesy'!$F$10/'Náklady na procesy'!$F$56</f>
        <v>#DIV/0!</v>
      </c>
    </row>
    <row r="13" spans="2:30" s="84" customFormat="1" ht="13.5" thickBot="1">
      <c r="B13" s="32">
        <v>3</v>
      </c>
      <c r="D13" s="175"/>
      <c r="E13" s="62" t="s">
        <v>20</v>
      </c>
      <c r="F13" s="109" t="e">
        <f>'Náklady na procesy'!$J$11*'Náklady na procesy'!$F$11/'Náklady na procesy'!$F$56</f>
        <v>#DIV/0!</v>
      </c>
      <c r="G13" s="110" t="e">
        <f>'Náklady na procesy'!$J$11*'Náklady na procesy'!$F$11/'Náklady na procesy'!$F$56</f>
        <v>#DIV/0!</v>
      </c>
      <c r="H13" s="110" t="e">
        <f>'Náklady na procesy'!$J$11*'Náklady na procesy'!$F$11/'Náklady na procesy'!$F$56</f>
        <v>#DIV/0!</v>
      </c>
      <c r="I13" s="110" t="e">
        <f>'Náklady na procesy'!$J$11*'Náklady na procesy'!$F$11/'Náklady na procesy'!$F$56</f>
        <v>#DIV/0!</v>
      </c>
      <c r="J13" s="111" t="e">
        <f>'Náklady na procesy'!$J$11*'Náklady na procesy'!$F$11/'Náklady na procesy'!$F$56</f>
        <v>#DIV/0!</v>
      </c>
      <c r="K13" s="109" t="e">
        <f>'Náklady na procesy'!$J$11*'Náklady na procesy'!$F$11/'Náklady na procesy'!$F$56</f>
        <v>#DIV/0!</v>
      </c>
      <c r="L13" s="110" t="e">
        <f>'Náklady na procesy'!$J$11*'Náklady na procesy'!$F$11/'Náklady na procesy'!$F$56</f>
        <v>#DIV/0!</v>
      </c>
      <c r="M13" s="110" t="e">
        <f>'Náklady na procesy'!$J$11*'Náklady na procesy'!$F$11/'Náklady na procesy'!$F$56</f>
        <v>#DIV/0!</v>
      </c>
      <c r="N13" s="110" t="e">
        <f>'Náklady na procesy'!$J$11*'Náklady na procesy'!$F$11/'Náklady na procesy'!$F$56</f>
        <v>#DIV/0!</v>
      </c>
      <c r="O13" s="111" t="e">
        <f>'Náklady na procesy'!$J$11*'Náklady na procesy'!$F$11/'Náklady na procesy'!$F$56</f>
        <v>#DIV/0!</v>
      </c>
      <c r="P13" s="112" t="e">
        <f>'Náklady na procesy'!$J$11*'Náklady na procesy'!$F$11/'Náklady na procesy'!$F$56</f>
        <v>#DIV/0!</v>
      </c>
      <c r="Q13" s="110" t="e">
        <f>'Náklady na procesy'!$J$11*'Náklady na procesy'!$F$11/'Náklady na procesy'!$F$56</f>
        <v>#DIV/0!</v>
      </c>
      <c r="R13" s="110" t="e">
        <f>'Náklady na procesy'!$J$11*'Náklady na procesy'!$F$11/'Náklady na procesy'!$F$56</f>
        <v>#DIV/0!</v>
      </c>
      <c r="S13" s="110" t="e">
        <f>'Náklady na procesy'!$J$11*'Náklady na procesy'!$F$11/'Náklady na procesy'!$F$56</f>
        <v>#DIV/0!</v>
      </c>
      <c r="T13" s="111" t="e">
        <f>'Náklady na procesy'!$J$11*'Náklady na procesy'!$F$11/'Náklady na procesy'!$F$56</f>
        <v>#DIV/0!</v>
      </c>
      <c r="U13" s="112" t="e">
        <f>'Náklady na procesy'!$J$11*'Náklady na procesy'!$F$11/'Náklady na procesy'!$F$56</f>
        <v>#DIV/0!</v>
      </c>
      <c r="V13" s="110" t="e">
        <f>'Náklady na procesy'!$J$11*'Náklady na procesy'!$F$11/'Náklady na procesy'!$F$56</f>
        <v>#DIV/0!</v>
      </c>
      <c r="W13" s="110" t="e">
        <f>'Náklady na procesy'!$J$11*'Náklady na procesy'!$F$11/'Náklady na procesy'!$F$56</f>
        <v>#DIV/0!</v>
      </c>
      <c r="X13" s="110" t="e">
        <f>'Náklady na procesy'!$J$11*'Náklady na procesy'!$F$11/'Náklady na procesy'!$F$56</f>
        <v>#DIV/0!</v>
      </c>
      <c r="Y13" s="111" t="e">
        <f>'Náklady na procesy'!$J$11*'Náklady na procesy'!$F$11/'Náklady na procesy'!$F$56</f>
        <v>#DIV/0!</v>
      </c>
      <c r="Z13" s="112" t="e">
        <f>'Náklady na procesy'!$J$11*'Náklady na procesy'!$F$11/'Náklady na procesy'!$F$56</f>
        <v>#DIV/0!</v>
      </c>
      <c r="AA13" s="110" t="e">
        <f>'Náklady na procesy'!$J$11*'Náklady na procesy'!$F$11/'Náklady na procesy'!$F$56</f>
        <v>#DIV/0!</v>
      </c>
      <c r="AB13" s="110"/>
      <c r="AC13" s="110" t="e">
        <f>'Náklady na procesy'!$J$11*'Náklady na procesy'!$F$11/'Náklady na procesy'!$F$56</f>
        <v>#DIV/0!</v>
      </c>
      <c r="AD13" s="111" t="e">
        <f>'Náklady na procesy'!$J$11*'Náklady na procesy'!$F$11/'Náklady na procesy'!$F$56</f>
        <v>#DIV/0!</v>
      </c>
    </row>
    <row r="14" spans="2:30" s="84" customFormat="1" ht="12.75">
      <c r="B14" s="32">
        <v>4</v>
      </c>
      <c r="D14" s="178" t="s">
        <v>21</v>
      </c>
      <c r="E14" s="67" t="s">
        <v>22</v>
      </c>
      <c r="F14" s="113"/>
      <c r="G14" s="114"/>
      <c r="H14" s="114"/>
      <c r="I14" s="114"/>
      <c r="J14" s="115"/>
      <c r="K14" s="113"/>
      <c r="L14" s="114"/>
      <c r="M14" s="114"/>
      <c r="N14" s="114"/>
      <c r="O14" s="115"/>
      <c r="P14" s="113"/>
      <c r="Q14" s="114"/>
      <c r="R14" s="114"/>
      <c r="S14" s="114"/>
      <c r="T14" s="115"/>
      <c r="U14" s="113"/>
      <c r="V14" s="114"/>
      <c r="W14" s="114"/>
      <c r="X14" s="114"/>
      <c r="Y14" s="115"/>
      <c r="Z14" s="113"/>
      <c r="AA14" s="114"/>
      <c r="AB14" s="114"/>
      <c r="AC14" s="114" t="e">
        <f>'Náklady na procesy'!J12</f>
        <v>#DIV/0!</v>
      </c>
      <c r="AD14" s="115"/>
    </row>
    <row r="15" spans="2:30" s="84" customFormat="1" ht="12.75">
      <c r="B15" s="32">
        <v>5</v>
      </c>
      <c r="D15" s="177"/>
      <c r="E15" s="58" t="s">
        <v>23</v>
      </c>
      <c r="F15" s="108"/>
      <c r="G15" s="106"/>
      <c r="H15" s="106"/>
      <c r="I15" s="106"/>
      <c r="J15" s="107"/>
      <c r="K15" s="108"/>
      <c r="L15" s="106"/>
      <c r="M15" s="106"/>
      <c r="N15" s="106"/>
      <c r="O15" s="107"/>
      <c r="P15" s="108"/>
      <c r="Q15" s="106"/>
      <c r="R15" s="106"/>
      <c r="S15" s="106"/>
      <c r="T15" s="107"/>
      <c r="U15" s="108"/>
      <c r="V15" s="106"/>
      <c r="W15" s="106"/>
      <c r="X15" s="106"/>
      <c r="Y15" s="107"/>
      <c r="Z15" s="108"/>
      <c r="AA15" s="106"/>
      <c r="AB15" s="106"/>
      <c r="AC15" s="106"/>
      <c r="AD15" s="107" t="e">
        <f>'Náklady na procesy'!J13</f>
        <v>#DIV/0!</v>
      </c>
    </row>
    <row r="16" spans="2:30" s="84" customFormat="1" ht="12.75">
      <c r="B16" s="32">
        <v>7</v>
      </c>
      <c r="D16" s="177"/>
      <c r="E16" s="72" t="s">
        <v>24</v>
      </c>
      <c r="F16" s="116"/>
      <c r="G16" s="117"/>
      <c r="H16" s="117"/>
      <c r="I16" s="117"/>
      <c r="J16" s="118"/>
      <c r="K16" s="116"/>
      <c r="L16" s="117"/>
      <c r="M16" s="117"/>
      <c r="N16" s="117"/>
      <c r="O16" s="118"/>
      <c r="P16" s="116"/>
      <c r="Q16" s="117"/>
      <c r="R16" s="117"/>
      <c r="S16" s="117"/>
      <c r="T16" s="118"/>
      <c r="U16" s="116"/>
      <c r="V16" s="117"/>
      <c r="W16" s="117"/>
      <c r="X16" s="117"/>
      <c r="Y16" s="118"/>
      <c r="Z16" s="116"/>
      <c r="AA16" s="117" t="e">
        <f>'Náklady na procesy'!J14</f>
        <v>#DIV/0!</v>
      </c>
      <c r="AB16" s="117"/>
      <c r="AC16" s="117"/>
      <c r="AD16" s="118"/>
    </row>
    <row r="17" spans="2:30" s="84" customFormat="1" ht="13.5" thickBot="1">
      <c r="B17" s="32">
        <v>8</v>
      </c>
      <c r="D17" s="179"/>
      <c r="E17" s="119" t="s">
        <v>25</v>
      </c>
      <c r="F17" s="112"/>
      <c r="G17" s="110"/>
      <c r="H17" s="110"/>
      <c r="I17" s="110"/>
      <c r="J17" s="111"/>
      <c r="K17" s="112"/>
      <c r="L17" s="110"/>
      <c r="M17" s="110"/>
      <c r="N17" s="110"/>
      <c r="O17" s="111"/>
      <c r="P17" s="112"/>
      <c r="Q17" s="110"/>
      <c r="R17" s="110"/>
      <c r="S17" s="110"/>
      <c r="T17" s="111"/>
      <c r="U17" s="112"/>
      <c r="V17" s="110"/>
      <c r="W17" s="110"/>
      <c r="X17" s="110"/>
      <c r="Y17" s="111"/>
      <c r="Z17" s="112"/>
      <c r="AA17" s="110"/>
      <c r="AB17" s="110" t="e">
        <f>'Náklady na procesy'!J15</f>
        <v>#DIV/0!</v>
      </c>
      <c r="AC17" s="110"/>
      <c r="AD17" s="111"/>
    </row>
    <row r="18" spans="2:30" s="84" customFormat="1" ht="12.75">
      <c r="B18" s="32">
        <v>9</v>
      </c>
      <c r="D18" s="176" t="s">
        <v>26</v>
      </c>
      <c r="E18" s="67" t="s">
        <v>27</v>
      </c>
      <c r="F18" s="104"/>
      <c r="G18" s="102" t="e">
        <f>'Náklady na procesy'!J16</f>
        <v>#DIV/0!</v>
      </c>
      <c r="H18" s="102"/>
      <c r="I18" s="102"/>
      <c r="J18" s="103"/>
      <c r="K18" s="104"/>
      <c r="L18" s="102"/>
      <c r="M18" s="102"/>
      <c r="N18" s="102"/>
      <c r="O18" s="103"/>
      <c r="P18" s="104"/>
      <c r="Q18" s="102" t="e">
        <f>'Náklady na procesy'!J16</f>
        <v>#DIV/0!</v>
      </c>
      <c r="R18" s="102"/>
      <c r="S18" s="102"/>
      <c r="T18" s="103"/>
      <c r="U18" s="104"/>
      <c r="V18" s="102"/>
      <c r="W18" s="102"/>
      <c r="X18" s="102"/>
      <c r="Y18" s="103"/>
      <c r="Z18" s="104"/>
      <c r="AA18" s="102"/>
      <c r="AB18" s="102"/>
      <c r="AC18" s="102"/>
      <c r="AD18" s="103"/>
    </row>
    <row r="19" spans="2:30" s="84" customFormat="1" ht="25.5">
      <c r="B19" s="32">
        <v>10</v>
      </c>
      <c r="D19" s="177"/>
      <c r="E19" s="81" t="s">
        <v>28</v>
      </c>
      <c r="F19" s="120"/>
      <c r="G19" s="121"/>
      <c r="H19" s="121" t="e">
        <f>'Náklady na procesy'!J17</f>
        <v>#DIV/0!</v>
      </c>
      <c r="I19" s="121"/>
      <c r="J19" s="122"/>
      <c r="K19" s="120"/>
      <c r="L19" s="121"/>
      <c r="M19" s="121"/>
      <c r="N19" s="121"/>
      <c r="O19" s="122"/>
      <c r="P19" s="120"/>
      <c r="Q19" s="121"/>
      <c r="R19" s="121" t="e">
        <f>'Náklady na procesy'!J17</f>
        <v>#DIV/0!</v>
      </c>
      <c r="S19" s="121"/>
      <c r="T19" s="122"/>
      <c r="U19" s="120"/>
      <c r="V19" s="121"/>
      <c r="W19" s="121"/>
      <c r="X19" s="121"/>
      <c r="Y19" s="122"/>
      <c r="Z19" s="120"/>
      <c r="AA19" s="121"/>
      <c r="AB19" s="121"/>
      <c r="AC19" s="121"/>
      <c r="AD19" s="122"/>
    </row>
    <row r="20" spans="2:30" s="84" customFormat="1" ht="13.5" thickBot="1">
      <c r="B20" s="32">
        <v>11</v>
      </c>
      <c r="D20" s="175"/>
      <c r="E20" s="62" t="s">
        <v>29</v>
      </c>
      <c r="F20" s="112"/>
      <c r="G20" s="110"/>
      <c r="H20" s="110"/>
      <c r="I20" s="110"/>
      <c r="J20" s="111"/>
      <c r="K20" s="112"/>
      <c r="L20" s="110"/>
      <c r="M20" s="110"/>
      <c r="N20" s="110"/>
      <c r="O20" s="111"/>
      <c r="P20" s="112"/>
      <c r="Q20" s="110"/>
      <c r="R20" s="110"/>
      <c r="S20" s="110"/>
      <c r="T20" s="111"/>
      <c r="U20" s="112"/>
      <c r="V20" s="110"/>
      <c r="W20" s="110"/>
      <c r="X20" s="110"/>
      <c r="Y20" s="111"/>
      <c r="Z20" s="112" t="e">
        <f>'Náklady na procesy'!J18*('Náklady na procesy'!$F$18/('Náklady na procesy'!$F$18+'Náklady na procesy'!$F$21))</f>
        <v>#DIV/0!</v>
      </c>
      <c r="AA20" s="110"/>
      <c r="AB20" s="110"/>
      <c r="AC20" s="110"/>
      <c r="AD20" s="111"/>
    </row>
    <row r="21" spans="2:30" s="84" customFormat="1" ht="25.5">
      <c r="B21" s="32">
        <v>12</v>
      </c>
      <c r="D21" s="176" t="s">
        <v>30</v>
      </c>
      <c r="E21" s="67" t="s">
        <v>31</v>
      </c>
      <c r="F21" s="113"/>
      <c r="G21" s="114"/>
      <c r="H21" s="114"/>
      <c r="I21" s="114"/>
      <c r="J21" s="115"/>
      <c r="K21" s="113"/>
      <c r="L21" s="114" t="e">
        <f>'Náklady na procesy'!J19</f>
        <v>#DIV/0!</v>
      </c>
      <c r="M21" s="114"/>
      <c r="N21" s="114"/>
      <c r="O21" s="115"/>
      <c r="P21" s="113"/>
      <c r="Q21" s="114"/>
      <c r="R21" s="114"/>
      <c r="S21" s="114"/>
      <c r="T21" s="115"/>
      <c r="U21" s="113"/>
      <c r="V21" s="114" t="e">
        <f>'Náklady na procesy'!J19</f>
        <v>#DIV/0!</v>
      </c>
      <c r="W21" s="114"/>
      <c r="X21" s="114"/>
      <c r="Y21" s="115"/>
      <c r="Z21" s="113"/>
      <c r="AA21" s="114"/>
      <c r="AB21" s="114"/>
      <c r="AC21" s="114"/>
      <c r="AD21" s="115"/>
    </row>
    <row r="22" spans="2:30" s="84" customFormat="1" ht="25.5">
      <c r="B22" s="32">
        <v>13</v>
      </c>
      <c r="D22" s="177"/>
      <c r="E22" s="81" t="s">
        <v>32</v>
      </c>
      <c r="F22" s="120"/>
      <c r="G22" s="121"/>
      <c r="H22" s="121"/>
      <c r="I22" s="121"/>
      <c r="J22" s="122"/>
      <c r="K22" s="120"/>
      <c r="L22" s="121"/>
      <c r="M22" s="121" t="e">
        <f>'Náklady na procesy'!J20</f>
        <v>#DIV/0!</v>
      </c>
      <c r="N22" s="121"/>
      <c r="O22" s="122"/>
      <c r="P22" s="120"/>
      <c r="Q22" s="121"/>
      <c r="R22" s="121"/>
      <c r="S22" s="121"/>
      <c r="T22" s="122"/>
      <c r="U22" s="120"/>
      <c r="V22" s="121"/>
      <c r="W22" s="121" t="e">
        <f>'Náklady na procesy'!J20</f>
        <v>#DIV/0!</v>
      </c>
      <c r="X22" s="121"/>
      <c r="Y22" s="122"/>
      <c r="Z22" s="120"/>
      <c r="AA22" s="121"/>
      <c r="AB22" s="121"/>
      <c r="AC22" s="121"/>
      <c r="AD22" s="122"/>
    </row>
    <row r="23" spans="2:30" s="84" customFormat="1" ht="13.5" thickBot="1">
      <c r="B23" s="32">
        <v>14</v>
      </c>
      <c r="D23" s="175"/>
      <c r="E23" s="62" t="s">
        <v>33</v>
      </c>
      <c r="F23" s="112"/>
      <c r="G23" s="110"/>
      <c r="H23" s="110"/>
      <c r="I23" s="110"/>
      <c r="J23" s="111"/>
      <c r="K23" s="112"/>
      <c r="L23" s="110"/>
      <c r="M23" s="110"/>
      <c r="N23" s="110"/>
      <c r="O23" s="111"/>
      <c r="P23" s="112"/>
      <c r="Q23" s="110"/>
      <c r="R23" s="110"/>
      <c r="S23" s="110"/>
      <c r="T23" s="111"/>
      <c r="U23" s="112"/>
      <c r="V23" s="110"/>
      <c r="W23" s="110"/>
      <c r="X23" s="110"/>
      <c r="Y23" s="111"/>
      <c r="Z23" s="112" t="e">
        <f>'Náklady na procesy'!J21*('Náklady na procesy'!$F$18/('Náklady na procesy'!$F$18+'Náklady na procesy'!$F$21))</f>
        <v>#DIV/0!</v>
      </c>
      <c r="AA23" s="110"/>
      <c r="AB23" s="110"/>
      <c r="AC23" s="110"/>
      <c r="AD23" s="111"/>
    </row>
    <row r="24" spans="2:30" s="84" customFormat="1" ht="25.5">
      <c r="B24" s="32">
        <v>15</v>
      </c>
      <c r="D24" s="177" t="s">
        <v>34</v>
      </c>
      <c r="E24" s="67" t="s">
        <v>35</v>
      </c>
      <c r="F24" s="113" t="e">
        <f>'Náklady na procesy'!$J$22*('Náklady na procesy'!$F$22/('Náklady na procesy'!$F$22+'Náklady na procesy'!$F$23))</f>
        <v>#DIV/0!</v>
      </c>
      <c r="G24" s="114"/>
      <c r="H24" s="114"/>
      <c r="I24" s="114"/>
      <c r="J24" s="123" t="e">
        <f>'Náklady na procesy'!$J$22*('Náklady na procesy'!$F$22/('Náklady na procesy'!$F$22+'Náklady na procesy'!$F$23+'Náklady na procesy'!$F$24))</f>
        <v>#DIV/0!</v>
      </c>
      <c r="K24" s="113"/>
      <c r="L24" s="114"/>
      <c r="M24" s="114"/>
      <c r="N24" s="114"/>
      <c r="O24" s="115"/>
      <c r="P24" s="113"/>
      <c r="Q24" s="114"/>
      <c r="R24" s="114"/>
      <c r="S24" s="114"/>
      <c r="T24" s="115"/>
      <c r="U24" s="113"/>
      <c r="V24" s="114"/>
      <c r="W24" s="114"/>
      <c r="X24" s="114"/>
      <c r="Y24" s="115"/>
      <c r="Z24" s="113"/>
      <c r="AA24" s="114"/>
      <c r="AB24" s="114"/>
      <c r="AC24" s="114"/>
      <c r="AD24" s="115"/>
    </row>
    <row r="25" spans="2:30" s="84" customFormat="1" ht="25.5">
      <c r="B25" s="32">
        <v>16</v>
      </c>
      <c r="D25" s="177"/>
      <c r="E25" s="67" t="s">
        <v>36</v>
      </c>
      <c r="F25" s="104" t="e">
        <f>'Náklady na procesy'!$J$23*('Náklady na procesy'!$F$23/('Náklady na procesy'!$F$22+'Náklady na procesy'!$F$23))</f>
        <v>#DIV/0!</v>
      </c>
      <c r="G25" s="102"/>
      <c r="H25" s="102"/>
      <c r="I25" s="102"/>
      <c r="J25" s="107" t="e">
        <f>'Náklady na procesy'!$J$23*('Náklady na procesy'!$F$23/('Náklady na procesy'!$F$22+'Náklady na procesy'!$F$23+'Náklady na procesy'!$F$24))</f>
        <v>#DIV/0!</v>
      </c>
      <c r="K25" s="104"/>
      <c r="L25" s="102"/>
      <c r="M25" s="102"/>
      <c r="N25" s="102"/>
      <c r="O25" s="103"/>
      <c r="P25" s="104"/>
      <c r="Q25" s="102"/>
      <c r="R25" s="102"/>
      <c r="S25" s="102"/>
      <c r="T25" s="103"/>
      <c r="U25" s="104"/>
      <c r="V25" s="102"/>
      <c r="W25" s="102"/>
      <c r="X25" s="102"/>
      <c r="Y25" s="103"/>
      <c r="Z25" s="104"/>
      <c r="AA25" s="102"/>
      <c r="AB25" s="102"/>
      <c r="AC25" s="102"/>
      <c r="AD25" s="103"/>
    </row>
    <row r="26" spans="2:30" s="84" customFormat="1" ht="25.5">
      <c r="B26" s="32">
        <v>17</v>
      </c>
      <c r="D26" s="177"/>
      <c r="E26" s="67" t="s">
        <v>37</v>
      </c>
      <c r="F26" s="104"/>
      <c r="G26" s="102"/>
      <c r="H26" s="102"/>
      <c r="I26" s="104" t="e">
        <f>'Náklady na procesy'!$J$24*'Náklady na procesy'!$F$24/('Náklady na procesy'!$F$24+'Náklady na procesy'!$F$28)</f>
        <v>#DIV/0!</v>
      </c>
      <c r="J26" s="103" t="e">
        <f>'Náklady na procesy'!$J$24*('Náklady na procesy'!$F$24/('Náklady na procesy'!$F$22+'Náklady na procesy'!$F$23+'Náklady na procesy'!$F$24))</f>
        <v>#DIV/0!</v>
      </c>
      <c r="K26" s="104"/>
      <c r="L26" s="102"/>
      <c r="M26" s="102"/>
      <c r="N26" s="102"/>
      <c r="O26" s="103"/>
      <c r="P26" s="104"/>
      <c r="Q26" s="102"/>
      <c r="R26" s="102"/>
      <c r="S26" s="102"/>
      <c r="T26" s="103"/>
      <c r="U26" s="104"/>
      <c r="V26" s="102"/>
      <c r="W26" s="102"/>
      <c r="X26" s="102"/>
      <c r="Y26" s="103"/>
      <c r="Z26" s="104"/>
      <c r="AA26" s="102"/>
      <c r="AB26" s="102"/>
      <c r="AC26" s="102"/>
      <c r="AD26" s="103"/>
    </row>
    <row r="27" spans="2:30" s="84" customFormat="1" ht="25.5">
      <c r="B27" s="32">
        <v>18</v>
      </c>
      <c r="D27" s="177"/>
      <c r="E27" s="67" t="s">
        <v>38</v>
      </c>
      <c r="F27" s="104" t="e">
        <f>'Náklady na procesy'!$J$25*'Náklady na procesy'!$F$25/('Náklady na procesy'!$F$22+'Náklady na procesy'!$F$23+'Náklady na procesy'!$F$24)</f>
        <v>#DIV/0!</v>
      </c>
      <c r="G27" s="124"/>
      <c r="H27" s="125"/>
      <c r="I27" s="104" t="e">
        <f>F27</f>
        <v>#DIV/0!</v>
      </c>
      <c r="J27" s="103"/>
      <c r="K27" s="104"/>
      <c r="L27" s="102"/>
      <c r="M27" s="102"/>
      <c r="N27" s="102"/>
      <c r="O27" s="103"/>
      <c r="P27" s="104"/>
      <c r="Q27" s="102"/>
      <c r="R27" s="102"/>
      <c r="S27" s="102"/>
      <c r="T27" s="103"/>
      <c r="U27" s="104"/>
      <c r="V27" s="102"/>
      <c r="W27" s="102"/>
      <c r="X27" s="102"/>
      <c r="Y27" s="103"/>
      <c r="Z27" s="104"/>
      <c r="AA27" s="102"/>
      <c r="AB27" s="102"/>
      <c r="AC27" s="102"/>
      <c r="AD27" s="103"/>
    </row>
    <row r="28" spans="2:30" s="84" customFormat="1" ht="25.5">
      <c r="B28" s="32">
        <v>19</v>
      </c>
      <c r="D28" s="177"/>
      <c r="E28" s="67" t="s">
        <v>39</v>
      </c>
      <c r="F28" s="104" t="e">
        <f>'Náklady na procesy'!$J$26*'Náklady na procesy'!$F$26/('Náklady na procesy'!$F$22+'Náklady na procesy'!$F$23+'Náklady na procesy'!$F$24)</f>
        <v>#DIV/0!</v>
      </c>
      <c r="G28" s="102"/>
      <c r="H28" s="102"/>
      <c r="I28" s="104" t="e">
        <f>F28</f>
        <v>#DIV/0!</v>
      </c>
      <c r="J28" s="103"/>
      <c r="K28" s="104"/>
      <c r="L28" s="102"/>
      <c r="M28" s="102"/>
      <c r="N28" s="102"/>
      <c r="O28" s="103"/>
      <c r="P28" s="104"/>
      <c r="Q28" s="102"/>
      <c r="R28" s="102"/>
      <c r="S28" s="102"/>
      <c r="T28" s="103"/>
      <c r="U28" s="104"/>
      <c r="V28" s="102"/>
      <c r="W28" s="102"/>
      <c r="X28" s="102"/>
      <c r="Y28" s="103"/>
      <c r="Z28" s="104"/>
      <c r="AA28" s="102"/>
      <c r="AB28" s="102"/>
      <c r="AC28" s="102"/>
      <c r="AD28" s="103"/>
    </row>
    <row r="29" spans="2:30" s="84" customFormat="1" ht="12.75">
      <c r="B29" s="32">
        <v>20</v>
      </c>
      <c r="D29" s="177"/>
      <c r="E29" s="67" t="s">
        <v>40</v>
      </c>
      <c r="F29" s="104" t="e">
        <f>'Náklady na procesy'!$J$27*'Náklady na procesy'!$F$27/('Náklady na procesy'!$F$22+'Náklady na procesy'!$F$23+'Náklady na procesy'!$F$24)</f>
        <v>#DIV/0!</v>
      </c>
      <c r="G29" s="102"/>
      <c r="H29" s="102"/>
      <c r="I29" s="104" t="e">
        <f>F29</f>
        <v>#DIV/0!</v>
      </c>
      <c r="J29" s="103"/>
      <c r="K29" s="104"/>
      <c r="L29" s="102"/>
      <c r="M29" s="102"/>
      <c r="N29" s="102"/>
      <c r="O29" s="103"/>
      <c r="P29" s="104"/>
      <c r="Q29" s="102"/>
      <c r="R29" s="102"/>
      <c r="S29" s="102"/>
      <c r="T29" s="103"/>
      <c r="U29" s="104"/>
      <c r="V29" s="102"/>
      <c r="W29" s="102"/>
      <c r="X29" s="102"/>
      <c r="Y29" s="103"/>
      <c r="Z29" s="104"/>
      <c r="AA29" s="102"/>
      <c r="AB29" s="102"/>
      <c r="AC29" s="102"/>
      <c r="AD29" s="103"/>
    </row>
    <row r="30" spans="2:30" s="84" customFormat="1" ht="13.5" thickBot="1">
      <c r="B30" s="32">
        <v>21</v>
      </c>
      <c r="D30" s="179"/>
      <c r="E30" s="82" t="s">
        <v>41</v>
      </c>
      <c r="F30" s="126"/>
      <c r="G30" s="127"/>
      <c r="H30" s="127"/>
      <c r="I30" s="128" t="e">
        <f>'Náklady na procesy'!$J$28*'Náklady na procesy'!$F$28/('Náklady na procesy'!$F$24+'Náklady na procesy'!$F$28)</f>
        <v>#DIV/0!</v>
      </c>
      <c r="J30" s="129"/>
      <c r="K30" s="126"/>
      <c r="L30" s="127"/>
      <c r="M30" s="127"/>
      <c r="N30" s="127"/>
      <c r="O30" s="129"/>
      <c r="P30" s="126"/>
      <c r="Q30" s="127"/>
      <c r="R30" s="127"/>
      <c r="S30" s="127"/>
      <c r="T30" s="129"/>
      <c r="U30" s="126"/>
      <c r="V30" s="127"/>
      <c r="W30" s="127"/>
      <c r="X30" s="127"/>
      <c r="Y30" s="129"/>
      <c r="Z30" s="126"/>
      <c r="AA30" s="127"/>
      <c r="AB30" s="127"/>
      <c r="AC30" s="127"/>
      <c r="AD30" s="129"/>
    </row>
    <row r="31" spans="2:30" s="84" customFormat="1" ht="25.5">
      <c r="B31" s="32">
        <v>22</v>
      </c>
      <c r="D31" s="177" t="s">
        <v>42</v>
      </c>
      <c r="E31" s="67" t="s">
        <v>43</v>
      </c>
      <c r="F31" s="113"/>
      <c r="G31" s="114"/>
      <c r="H31" s="114"/>
      <c r="I31" s="114"/>
      <c r="J31" s="115"/>
      <c r="K31" s="113" t="e">
        <f>'Náklady na procesy'!$J$29*('Náklady na procesy'!$F$29/('Náklady na procesy'!$F$29+'Náklady na procesy'!$F$30))</f>
        <v>#DIV/0!</v>
      </c>
      <c r="L31" s="114"/>
      <c r="M31" s="114"/>
      <c r="N31" s="114"/>
      <c r="O31" s="123" t="e">
        <f>'Náklady na procesy'!$J$29*('Náklady na procesy'!$F$29/('Náklady na procesy'!$F$29+'Náklady na procesy'!$F$30+'Náklady na procesy'!$F$31))</f>
        <v>#DIV/0!</v>
      </c>
      <c r="P31" s="113"/>
      <c r="Q31" s="114"/>
      <c r="R31" s="114"/>
      <c r="S31" s="114"/>
      <c r="T31" s="115"/>
      <c r="U31" s="113"/>
      <c r="V31" s="114"/>
      <c r="W31" s="114"/>
      <c r="X31" s="114"/>
      <c r="Y31" s="115"/>
      <c r="Z31" s="113"/>
      <c r="AA31" s="114"/>
      <c r="AB31" s="114"/>
      <c r="AC31" s="114"/>
      <c r="AD31" s="115"/>
    </row>
    <row r="32" spans="2:30" s="84" customFormat="1" ht="25.5">
      <c r="B32" s="32">
        <v>23</v>
      </c>
      <c r="D32" s="177"/>
      <c r="E32" s="67" t="s">
        <v>44</v>
      </c>
      <c r="F32" s="104"/>
      <c r="G32" s="102"/>
      <c r="H32" s="102"/>
      <c r="I32" s="102"/>
      <c r="J32" s="103"/>
      <c r="K32" s="104" t="e">
        <f>'Náklady na procesy'!$J$30*('Náklady na procesy'!$F$30/('Náklady na procesy'!$F$29+'Náklady na procesy'!$F$30))</f>
        <v>#DIV/0!</v>
      </c>
      <c r="L32" s="102"/>
      <c r="M32" s="102"/>
      <c r="N32" s="102"/>
      <c r="O32" s="107" t="e">
        <f>'Náklady na procesy'!$J$30*('Náklady na procesy'!$F$30/('Náklady na procesy'!$F$29+'Náklady na procesy'!$F$30+'Náklady na procesy'!$F$31))</f>
        <v>#DIV/0!</v>
      </c>
      <c r="P32" s="104"/>
      <c r="Q32" s="102"/>
      <c r="R32" s="102"/>
      <c r="S32" s="102"/>
      <c r="T32" s="103"/>
      <c r="U32" s="104"/>
      <c r="V32" s="102"/>
      <c r="W32" s="102"/>
      <c r="X32" s="102"/>
      <c r="Y32" s="103"/>
      <c r="Z32" s="104"/>
      <c r="AA32" s="102"/>
      <c r="AB32" s="102"/>
      <c r="AC32" s="102"/>
      <c r="AD32" s="103"/>
    </row>
    <row r="33" spans="2:30" s="84" customFormat="1" ht="25.5">
      <c r="B33" s="32">
        <v>24</v>
      </c>
      <c r="D33" s="177"/>
      <c r="E33" s="67" t="s">
        <v>45</v>
      </c>
      <c r="F33" s="104"/>
      <c r="G33" s="102"/>
      <c r="H33" s="102"/>
      <c r="I33" s="102"/>
      <c r="J33" s="103"/>
      <c r="K33" s="104"/>
      <c r="L33" s="102"/>
      <c r="M33" s="102"/>
      <c r="N33" s="104" t="e">
        <f>'Náklady na procesy'!$J$31*'Náklady na procesy'!$F$31/('Náklady na procesy'!$F$31+'Náklady na procesy'!$F$35)</f>
        <v>#DIV/0!</v>
      </c>
      <c r="O33" s="103" t="e">
        <f>'Náklady na procesy'!$J$31*('Náklady na procesy'!$F$31/('Náklady na procesy'!$F$29+'Náklady na procesy'!$F$30+'Náklady na procesy'!$F$31))</f>
        <v>#DIV/0!</v>
      </c>
      <c r="P33" s="104"/>
      <c r="Q33" s="102"/>
      <c r="R33" s="102"/>
      <c r="S33" s="102"/>
      <c r="T33" s="103"/>
      <c r="U33" s="104"/>
      <c r="V33" s="102"/>
      <c r="W33" s="102"/>
      <c r="X33" s="102"/>
      <c r="Y33" s="103"/>
      <c r="Z33" s="104"/>
      <c r="AA33" s="102"/>
      <c r="AB33" s="102"/>
      <c r="AC33" s="102"/>
      <c r="AD33" s="103"/>
    </row>
    <row r="34" spans="2:30" s="84" customFormat="1" ht="25.5">
      <c r="B34" s="32">
        <v>25</v>
      </c>
      <c r="D34" s="177"/>
      <c r="E34" s="58" t="s">
        <v>46</v>
      </c>
      <c r="F34" s="108"/>
      <c r="G34" s="106"/>
      <c r="H34" s="106"/>
      <c r="I34" s="106"/>
      <c r="J34" s="107"/>
      <c r="K34" s="104" t="e">
        <f>'Náklady na procesy'!$J$32*'Náklady na procesy'!$F$32/('Náklady na procesy'!$F$29+'Náklady na procesy'!$F$30+'Náklady na procesy'!$F$31)</f>
        <v>#DIV/0!</v>
      </c>
      <c r="L34" s="124"/>
      <c r="M34" s="125"/>
      <c r="N34" s="104" t="e">
        <f>K34</f>
        <v>#DIV/0!</v>
      </c>
      <c r="O34" s="103"/>
      <c r="P34" s="108"/>
      <c r="Q34" s="106"/>
      <c r="R34" s="106"/>
      <c r="S34" s="106"/>
      <c r="T34" s="107"/>
      <c r="U34" s="108"/>
      <c r="V34" s="106"/>
      <c r="W34" s="106"/>
      <c r="X34" s="106"/>
      <c r="Y34" s="107"/>
      <c r="Z34" s="108"/>
      <c r="AA34" s="106"/>
      <c r="AB34" s="106"/>
      <c r="AC34" s="106"/>
      <c r="AD34" s="107"/>
    </row>
    <row r="35" spans="2:30" s="84" customFormat="1" ht="25.5">
      <c r="B35" s="32">
        <v>26</v>
      </c>
      <c r="D35" s="177"/>
      <c r="E35" s="58" t="s">
        <v>47</v>
      </c>
      <c r="F35" s="108"/>
      <c r="G35" s="106"/>
      <c r="H35" s="106"/>
      <c r="I35" s="106"/>
      <c r="J35" s="107"/>
      <c r="K35" s="104" t="e">
        <f>'Náklady na procesy'!$J$33*'Náklady na procesy'!$F$33/('Náklady na procesy'!$F$29+'Náklady na procesy'!$F$30+'Náklady na procesy'!$F$31)</f>
        <v>#DIV/0!</v>
      </c>
      <c r="L35" s="102"/>
      <c r="M35" s="102"/>
      <c r="N35" s="104" t="e">
        <f>K35</f>
        <v>#DIV/0!</v>
      </c>
      <c r="O35" s="103"/>
      <c r="P35" s="108"/>
      <c r="Q35" s="106"/>
      <c r="R35" s="106"/>
      <c r="S35" s="106"/>
      <c r="T35" s="107"/>
      <c r="U35" s="108"/>
      <c r="V35" s="106"/>
      <c r="W35" s="106"/>
      <c r="X35" s="106"/>
      <c r="Y35" s="107"/>
      <c r="Z35" s="108"/>
      <c r="AA35" s="106"/>
      <c r="AB35" s="106"/>
      <c r="AC35" s="106"/>
      <c r="AD35" s="107"/>
    </row>
    <row r="36" spans="2:30" s="84" customFormat="1" ht="12.75">
      <c r="B36" s="32">
        <v>27</v>
      </c>
      <c r="D36" s="177"/>
      <c r="E36" s="58" t="s">
        <v>48</v>
      </c>
      <c r="F36" s="108"/>
      <c r="G36" s="106"/>
      <c r="H36" s="106"/>
      <c r="I36" s="106"/>
      <c r="J36" s="107"/>
      <c r="K36" s="104" t="e">
        <f>'Náklady na procesy'!$J$34*'Náklady na procesy'!$F$34/('Náklady na procesy'!$F$29+'Náklady na procesy'!$F$30+'Náklady na procesy'!$F$31)</f>
        <v>#DIV/0!</v>
      </c>
      <c r="L36" s="102"/>
      <c r="M36" s="102"/>
      <c r="N36" s="104" t="e">
        <f>K36</f>
        <v>#DIV/0!</v>
      </c>
      <c r="O36" s="103"/>
      <c r="P36" s="108"/>
      <c r="Q36" s="106"/>
      <c r="R36" s="106"/>
      <c r="S36" s="106"/>
      <c r="T36" s="107"/>
      <c r="U36" s="108"/>
      <c r="V36" s="106"/>
      <c r="W36" s="106"/>
      <c r="X36" s="106"/>
      <c r="Y36" s="107"/>
      <c r="Z36" s="108"/>
      <c r="AA36" s="106"/>
      <c r="AB36" s="106"/>
      <c r="AC36" s="106"/>
      <c r="AD36" s="107"/>
    </row>
    <row r="37" spans="2:30" s="84" customFormat="1" ht="13.5" thickBot="1">
      <c r="B37" s="32">
        <v>28</v>
      </c>
      <c r="D37" s="179"/>
      <c r="E37" s="62" t="s">
        <v>49</v>
      </c>
      <c r="F37" s="112"/>
      <c r="G37" s="110"/>
      <c r="H37" s="110"/>
      <c r="I37" s="110"/>
      <c r="J37" s="111"/>
      <c r="K37" s="126"/>
      <c r="L37" s="127"/>
      <c r="M37" s="127"/>
      <c r="N37" s="128" t="e">
        <f>'Náklady na procesy'!$J$35*'Náklady na procesy'!$F$35/('Náklady na procesy'!$F$31+'Náklady na procesy'!$F$35)</f>
        <v>#DIV/0!</v>
      </c>
      <c r="O37" s="129"/>
      <c r="P37" s="112"/>
      <c r="Q37" s="110"/>
      <c r="R37" s="110"/>
      <c r="S37" s="110"/>
      <c r="T37" s="111"/>
      <c r="U37" s="112"/>
      <c r="V37" s="110"/>
      <c r="W37" s="110"/>
      <c r="X37" s="110"/>
      <c r="Y37" s="111"/>
      <c r="Z37" s="112"/>
      <c r="AA37" s="110"/>
      <c r="AB37" s="110"/>
      <c r="AC37" s="110"/>
      <c r="AD37" s="111"/>
    </row>
    <row r="38" spans="2:30" s="84" customFormat="1" ht="12.75">
      <c r="B38" s="32">
        <v>29</v>
      </c>
      <c r="D38" s="177" t="s">
        <v>50</v>
      </c>
      <c r="E38" s="67" t="s">
        <v>51</v>
      </c>
      <c r="F38" s="113"/>
      <c r="G38" s="114"/>
      <c r="H38" s="114"/>
      <c r="I38" s="114"/>
      <c r="J38" s="115"/>
      <c r="K38" s="113"/>
      <c r="L38" s="114"/>
      <c r="M38" s="114"/>
      <c r="N38" s="114"/>
      <c r="O38" s="115"/>
      <c r="P38" s="113" t="e">
        <f>'Náklady na procesy'!J36</f>
        <v>#DIV/0!</v>
      </c>
      <c r="Q38" s="114"/>
      <c r="R38" s="114"/>
      <c r="S38" s="114"/>
      <c r="T38" s="115" t="e">
        <f>P38</f>
        <v>#DIV/0!</v>
      </c>
      <c r="U38" s="113"/>
      <c r="V38" s="114"/>
      <c r="W38" s="114"/>
      <c r="X38" s="114"/>
      <c r="Y38" s="115"/>
      <c r="Z38" s="113"/>
      <c r="AA38" s="114"/>
      <c r="AB38" s="114"/>
      <c r="AC38" s="114"/>
      <c r="AD38" s="115"/>
    </row>
    <row r="39" spans="2:30" s="84" customFormat="1" ht="25.5">
      <c r="B39" s="32">
        <v>30</v>
      </c>
      <c r="D39" s="177"/>
      <c r="E39" s="58" t="s">
        <v>52</v>
      </c>
      <c r="F39" s="108"/>
      <c r="G39" s="106"/>
      <c r="H39" s="106"/>
      <c r="I39" s="106"/>
      <c r="J39" s="107"/>
      <c r="K39" s="108"/>
      <c r="L39" s="106"/>
      <c r="M39" s="106"/>
      <c r="N39" s="106"/>
      <c r="O39" s="107"/>
      <c r="P39" s="108" t="e">
        <f>'Náklady na procesy'!J37*'Náklady na procesy'!F37/'Náklady na procesy'!$F$36</f>
        <v>#DIV/0!</v>
      </c>
      <c r="Q39" s="106"/>
      <c r="R39" s="106"/>
      <c r="S39" s="106"/>
      <c r="T39" s="107"/>
      <c r="U39" s="108"/>
      <c r="V39" s="106"/>
      <c r="W39" s="106"/>
      <c r="X39" s="106"/>
      <c r="Y39" s="107"/>
      <c r="Z39" s="108"/>
      <c r="AA39" s="106"/>
      <c r="AB39" s="106"/>
      <c r="AC39" s="106"/>
      <c r="AD39" s="107"/>
    </row>
    <row r="40" spans="2:30" s="84" customFormat="1" ht="25.5">
      <c r="B40" s="32">
        <v>31</v>
      </c>
      <c r="D40" s="177"/>
      <c r="E40" s="58" t="s">
        <v>53</v>
      </c>
      <c r="F40" s="108"/>
      <c r="G40" s="106"/>
      <c r="H40" s="106"/>
      <c r="I40" s="106"/>
      <c r="J40" s="107"/>
      <c r="K40" s="108"/>
      <c r="L40" s="106"/>
      <c r="M40" s="106"/>
      <c r="N40" s="106"/>
      <c r="O40" s="107"/>
      <c r="P40" s="108" t="e">
        <f>'Náklady na procesy'!J38*'Náklady na procesy'!F38/'Náklady na procesy'!$F$36</f>
        <v>#DIV/0!</v>
      </c>
      <c r="Q40" s="106"/>
      <c r="R40" s="106"/>
      <c r="S40" s="106"/>
      <c r="T40" s="107"/>
      <c r="U40" s="108"/>
      <c r="V40" s="106"/>
      <c r="W40" s="106"/>
      <c r="X40" s="106"/>
      <c r="Y40" s="107"/>
      <c r="Z40" s="108"/>
      <c r="AA40" s="106"/>
      <c r="AB40" s="106"/>
      <c r="AC40" s="106"/>
      <c r="AD40" s="107"/>
    </row>
    <row r="41" spans="2:30" s="84" customFormat="1" ht="12.75">
      <c r="B41" s="32">
        <v>32</v>
      </c>
      <c r="D41" s="177"/>
      <c r="E41" s="58" t="s">
        <v>54</v>
      </c>
      <c r="F41" s="108"/>
      <c r="G41" s="106"/>
      <c r="H41" s="106"/>
      <c r="I41" s="106"/>
      <c r="J41" s="107"/>
      <c r="K41" s="108"/>
      <c r="L41" s="106"/>
      <c r="M41" s="106"/>
      <c r="N41" s="106"/>
      <c r="O41" s="107"/>
      <c r="P41" s="108" t="e">
        <f>'Náklady na procesy'!J39*'Náklady na procesy'!F39/'Náklady na procesy'!$F$36</f>
        <v>#DIV/0!</v>
      </c>
      <c r="Q41" s="106"/>
      <c r="R41" s="106"/>
      <c r="S41" s="106"/>
      <c r="T41" s="107"/>
      <c r="U41" s="108"/>
      <c r="V41" s="106"/>
      <c r="W41" s="106"/>
      <c r="X41" s="106"/>
      <c r="Y41" s="107"/>
      <c r="Z41" s="108"/>
      <c r="AA41" s="106"/>
      <c r="AB41" s="106"/>
      <c r="AC41" s="106"/>
      <c r="AD41" s="107"/>
    </row>
    <row r="42" spans="2:30" s="84" customFormat="1" ht="13.5" thickBot="1">
      <c r="B42" s="32">
        <v>33</v>
      </c>
      <c r="D42" s="179"/>
      <c r="E42" s="62" t="s">
        <v>55</v>
      </c>
      <c r="F42" s="112"/>
      <c r="G42" s="110"/>
      <c r="H42" s="110"/>
      <c r="I42" s="110"/>
      <c r="J42" s="111"/>
      <c r="K42" s="112"/>
      <c r="L42" s="110"/>
      <c r="M42" s="110"/>
      <c r="N42" s="110"/>
      <c r="O42" s="111"/>
      <c r="P42" s="112"/>
      <c r="Q42" s="110"/>
      <c r="R42" s="110"/>
      <c r="S42" s="110" t="e">
        <f>'Náklady na procesy'!J40</f>
        <v>#DIV/0!</v>
      </c>
      <c r="T42" s="111"/>
      <c r="U42" s="112"/>
      <c r="V42" s="110"/>
      <c r="W42" s="110"/>
      <c r="X42" s="110"/>
      <c r="Y42" s="111"/>
      <c r="Z42" s="112"/>
      <c r="AA42" s="110"/>
      <c r="AB42" s="110"/>
      <c r="AC42" s="110"/>
      <c r="AD42" s="111"/>
    </row>
    <row r="43" spans="2:30" s="84" customFormat="1" ht="12.75">
      <c r="B43" s="32">
        <v>34</v>
      </c>
      <c r="D43" s="177" t="s">
        <v>56</v>
      </c>
      <c r="E43" s="67" t="s">
        <v>57</v>
      </c>
      <c r="F43" s="113"/>
      <c r="G43" s="114"/>
      <c r="H43" s="114"/>
      <c r="I43" s="114"/>
      <c r="J43" s="115"/>
      <c r="K43" s="113"/>
      <c r="L43" s="114"/>
      <c r="M43" s="114"/>
      <c r="N43" s="114"/>
      <c r="O43" s="115"/>
      <c r="P43" s="113"/>
      <c r="Q43" s="114"/>
      <c r="R43" s="114"/>
      <c r="S43" s="114"/>
      <c r="T43" s="115"/>
      <c r="U43" s="113" t="e">
        <f>'Náklady na procesy'!J41</f>
        <v>#DIV/0!</v>
      </c>
      <c r="V43" s="114"/>
      <c r="W43" s="114"/>
      <c r="X43" s="114"/>
      <c r="Y43" s="115" t="e">
        <f>U43</f>
        <v>#DIV/0!</v>
      </c>
      <c r="Z43" s="113"/>
      <c r="AA43" s="114"/>
      <c r="AB43" s="114"/>
      <c r="AC43" s="114"/>
      <c r="AD43" s="115"/>
    </row>
    <row r="44" spans="2:30" s="84" customFormat="1" ht="25.5">
      <c r="B44" s="32">
        <v>35</v>
      </c>
      <c r="D44" s="177"/>
      <c r="E44" s="58" t="s">
        <v>58</v>
      </c>
      <c r="F44" s="108"/>
      <c r="G44" s="106"/>
      <c r="H44" s="106"/>
      <c r="I44" s="106"/>
      <c r="J44" s="107"/>
      <c r="K44" s="108"/>
      <c r="L44" s="106"/>
      <c r="M44" s="106"/>
      <c r="N44" s="106"/>
      <c r="O44" s="107"/>
      <c r="P44" s="108"/>
      <c r="Q44" s="106"/>
      <c r="R44" s="106"/>
      <c r="S44" s="106"/>
      <c r="T44" s="107"/>
      <c r="U44" s="108" t="e">
        <f>'Náklady na procesy'!J42*'Náklady na procesy'!F42/'Náklady na procesy'!$F$41</f>
        <v>#DIV/0!</v>
      </c>
      <c r="V44" s="106"/>
      <c r="W44" s="106"/>
      <c r="X44" s="106"/>
      <c r="Y44" s="107"/>
      <c r="Z44" s="108"/>
      <c r="AA44" s="106"/>
      <c r="AB44" s="106"/>
      <c r="AC44" s="106"/>
      <c r="AD44" s="107"/>
    </row>
    <row r="45" spans="2:30" s="84" customFormat="1" ht="25.5">
      <c r="B45" s="32">
        <v>36</v>
      </c>
      <c r="D45" s="177"/>
      <c r="E45" s="58" t="s">
        <v>59</v>
      </c>
      <c r="F45" s="108"/>
      <c r="G45" s="106"/>
      <c r="H45" s="106"/>
      <c r="I45" s="106"/>
      <c r="J45" s="107"/>
      <c r="K45" s="108"/>
      <c r="L45" s="106"/>
      <c r="M45" s="106"/>
      <c r="N45" s="106"/>
      <c r="O45" s="107"/>
      <c r="P45" s="108"/>
      <c r="Q45" s="106"/>
      <c r="R45" s="106"/>
      <c r="S45" s="106"/>
      <c r="T45" s="107"/>
      <c r="U45" s="108" t="e">
        <f>'Náklady na procesy'!J43*'Náklady na procesy'!F43/'Náklady na procesy'!$F$41</f>
        <v>#DIV/0!</v>
      </c>
      <c r="V45" s="106"/>
      <c r="W45" s="106"/>
      <c r="X45" s="106"/>
      <c r="Y45" s="107"/>
      <c r="Z45" s="108"/>
      <c r="AA45" s="106"/>
      <c r="AB45" s="106"/>
      <c r="AC45" s="106"/>
      <c r="AD45" s="107"/>
    </row>
    <row r="46" spans="2:30" s="84" customFormat="1" ht="12.75">
      <c r="B46" s="32">
        <v>37</v>
      </c>
      <c r="D46" s="177"/>
      <c r="E46" s="58" t="s">
        <v>60</v>
      </c>
      <c r="F46" s="108"/>
      <c r="G46" s="106"/>
      <c r="H46" s="106"/>
      <c r="I46" s="106"/>
      <c r="J46" s="107"/>
      <c r="K46" s="108"/>
      <c r="L46" s="106"/>
      <c r="M46" s="106"/>
      <c r="N46" s="106"/>
      <c r="O46" s="107"/>
      <c r="P46" s="108"/>
      <c r="Q46" s="106"/>
      <c r="R46" s="106"/>
      <c r="S46" s="106"/>
      <c r="T46" s="107"/>
      <c r="U46" s="108" t="e">
        <f>'Náklady na procesy'!J44*'Náklady na procesy'!F44/'Náklady na procesy'!$F$41</f>
        <v>#DIV/0!</v>
      </c>
      <c r="V46" s="106"/>
      <c r="W46" s="106"/>
      <c r="X46" s="106"/>
      <c r="Y46" s="107"/>
      <c r="Z46" s="108"/>
      <c r="AA46" s="106"/>
      <c r="AB46" s="106"/>
      <c r="AC46" s="106"/>
      <c r="AD46" s="107"/>
    </row>
    <row r="47" spans="2:30" s="84" customFormat="1" ht="13.5" thickBot="1">
      <c r="B47" s="32">
        <v>38</v>
      </c>
      <c r="D47" s="179"/>
      <c r="E47" s="62" t="s">
        <v>61</v>
      </c>
      <c r="F47" s="112"/>
      <c r="G47" s="110"/>
      <c r="H47" s="110"/>
      <c r="I47" s="110"/>
      <c r="J47" s="111"/>
      <c r="K47" s="112"/>
      <c r="L47" s="110"/>
      <c r="M47" s="110"/>
      <c r="N47" s="110"/>
      <c r="O47" s="111"/>
      <c r="P47" s="112"/>
      <c r="Q47" s="110"/>
      <c r="R47" s="110"/>
      <c r="S47" s="110"/>
      <c r="T47" s="111"/>
      <c r="U47" s="112"/>
      <c r="V47" s="110"/>
      <c r="W47" s="110"/>
      <c r="X47" s="110" t="e">
        <f>'Náklady na procesy'!J45</f>
        <v>#DIV/0!</v>
      </c>
      <c r="Y47" s="111"/>
      <c r="Z47" s="112"/>
      <c r="AA47" s="110"/>
      <c r="AB47" s="110"/>
      <c r="AC47" s="110"/>
      <c r="AD47" s="111"/>
    </row>
    <row r="48" spans="2:30" s="33" customFormat="1" ht="13.5" thickBot="1">
      <c r="B48" s="32">
        <v>39</v>
      </c>
      <c r="D48" s="180" t="s">
        <v>120</v>
      </c>
      <c r="E48" s="181"/>
      <c r="F48" s="130" t="e">
        <f>SUM(F11:F47)</f>
        <v>#DIV/0!</v>
      </c>
      <c r="G48" s="131" t="e">
        <f aca="true" t="shared" si="0" ref="G48:AD48">SUM(G11:G47)</f>
        <v>#DIV/0!</v>
      </c>
      <c r="H48" s="131" t="e">
        <f t="shared" si="0"/>
        <v>#DIV/0!</v>
      </c>
      <c r="I48" s="131" t="e">
        <f t="shared" si="0"/>
        <v>#DIV/0!</v>
      </c>
      <c r="J48" s="132" t="e">
        <f t="shared" si="0"/>
        <v>#DIV/0!</v>
      </c>
      <c r="K48" s="130" t="e">
        <f t="shared" si="0"/>
        <v>#DIV/0!</v>
      </c>
      <c r="L48" s="131" t="e">
        <f t="shared" si="0"/>
        <v>#DIV/0!</v>
      </c>
      <c r="M48" s="131" t="e">
        <f t="shared" si="0"/>
        <v>#DIV/0!</v>
      </c>
      <c r="N48" s="131" t="e">
        <f t="shared" si="0"/>
        <v>#DIV/0!</v>
      </c>
      <c r="O48" s="132" t="e">
        <f t="shared" si="0"/>
        <v>#DIV/0!</v>
      </c>
      <c r="P48" s="130" t="e">
        <f t="shared" si="0"/>
        <v>#DIV/0!</v>
      </c>
      <c r="Q48" s="131" t="e">
        <f t="shared" si="0"/>
        <v>#DIV/0!</v>
      </c>
      <c r="R48" s="131" t="e">
        <f t="shared" si="0"/>
        <v>#DIV/0!</v>
      </c>
      <c r="S48" s="131" t="e">
        <f t="shared" si="0"/>
        <v>#DIV/0!</v>
      </c>
      <c r="T48" s="132" t="e">
        <f t="shared" si="0"/>
        <v>#DIV/0!</v>
      </c>
      <c r="U48" s="130" t="e">
        <f t="shared" si="0"/>
        <v>#DIV/0!</v>
      </c>
      <c r="V48" s="131" t="e">
        <f t="shared" si="0"/>
        <v>#DIV/0!</v>
      </c>
      <c r="W48" s="131" t="e">
        <f t="shared" si="0"/>
        <v>#DIV/0!</v>
      </c>
      <c r="X48" s="131" t="e">
        <f t="shared" si="0"/>
        <v>#DIV/0!</v>
      </c>
      <c r="Y48" s="132" t="e">
        <f t="shared" si="0"/>
        <v>#DIV/0!</v>
      </c>
      <c r="Z48" s="130" t="e">
        <f t="shared" si="0"/>
        <v>#DIV/0!</v>
      </c>
      <c r="AA48" s="131" t="e">
        <f t="shared" si="0"/>
        <v>#DIV/0!</v>
      </c>
      <c r="AB48" s="131" t="e">
        <f t="shared" si="0"/>
        <v>#DIV/0!</v>
      </c>
      <c r="AC48" s="131" t="e">
        <f t="shared" si="0"/>
        <v>#DIV/0!</v>
      </c>
      <c r="AD48" s="132" t="e">
        <f t="shared" si="0"/>
        <v>#DIV/0!</v>
      </c>
    </row>
    <row r="49" spans="2:30" s="33" customFormat="1" ht="13.5" thickBot="1">
      <c r="B49" s="32">
        <v>40</v>
      </c>
      <c r="D49" s="180" t="s">
        <v>121</v>
      </c>
      <c r="E49" s="181"/>
      <c r="F49" s="133" t="e">
        <f>F48+'Náklady na procesy'!$F$57</f>
        <v>#DIV/0!</v>
      </c>
      <c r="G49" s="134" t="e">
        <f>G48+'Náklady na procesy'!$F$57</f>
        <v>#DIV/0!</v>
      </c>
      <c r="H49" s="134" t="e">
        <f>H48+'Náklady na procesy'!$F$57</f>
        <v>#DIV/0!</v>
      </c>
      <c r="I49" s="134" t="e">
        <f>I48+'Náklady na procesy'!$F$57</f>
        <v>#DIV/0!</v>
      </c>
      <c r="J49" s="135" t="e">
        <f>J48+'Náklady na procesy'!$F$57</f>
        <v>#DIV/0!</v>
      </c>
      <c r="K49" s="133" t="e">
        <f>K48+'Náklady na procesy'!$F$57</f>
        <v>#DIV/0!</v>
      </c>
      <c r="L49" s="134" t="e">
        <f>L48+'Náklady na procesy'!$F$57</f>
        <v>#DIV/0!</v>
      </c>
      <c r="M49" s="134" t="e">
        <f>M48+'Náklady na procesy'!$F$57</f>
        <v>#DIV/0!</v>
      </c>
      <c r="N49" s="134" t="e">
        <f>N48+'Náklady na procesy'!$F$57</f>
        <v>#DIV/0!</v>
      </c>
      <c r="O49" s="135" t="e">
        <f>O48+'Náklady na procesy'!$F$57</f>
        <v>#DIV/0!</v>
      </c>
      <c r="P49" s="133" t="e">
        <f>P48+'Náklady na procesy'!$F$57</f>
        <v>#DIV/0!</v>
      </c>
      <c r="Q49" s="134" t="e">
        <f>Q48+'Náklady na procesy'!$F$57</f>
        <v>#DIV/0!</v>
      </c>
      <c r="R49" s="134" t="e">
        <f>R48+'Náklady na procesy'!$F$57</f>
        <v>#DIV/0!</v>
      </c>
      <c r="S49" s="134" t="e">
        <f>S48+'Náklady na procesy'!$F$57</f>
        <v>#DIV/0!</v>
      </c>
      <c r="T49" s="135" t="e">
        <f>T48+'Náklady na procesy'!$F$57</f>
        <v>#DIV/0!</v>
      </c>
      <c r="U49" s="133" t="e">
        <f>U48+'Náklady na procesy'!$F$57</f>
        <v>#DIV/0!</v>
      </c>
      <c r="V49" s="134" t="e">
        <f>V48+'Náklady na procesy'!$F$57</f>
        <v>#DIV/0!</v>
      </c>
      <c r="W49" s="134" t="e">
        <f>W48+'Náklady na procesy'!$F$57</f>
        <v>#DIV/0!</v>
      </c>
      <c r="X49" s="134" t="e">
        <f>X48+'Náklady na procesy'!$F$57</f>
        <v>#DIV/0!</v>
      </c>
      <c r="Y49" s="135" t="e">
        <f>Y48+'Náklady na procesy'!$F$57</f>
        <v>#DIV/0!</v>
      </c>
      <c r="Z49" s="133" t="e">
        <f>Z48+'Náklady na procesy'!$F$57</f>
        <v>#DIV/0!</v>
      </c>
      <c r="AA49" s="134" t="e">
        <f>AA48+'Náklady na procesy'!$F$57</f>
        <v>#DIV/0!</v>
      </c>
      <c r="AB49" s="134" t="e">
        <f>AB48+'Náklady na procesy'!$F$57</f>
        <v>#DIV/0!</v>
      </c>
      <c r="AC49" s="134" t="e">
        <f>AC48+'Náklady na procesy'!$F$57</f>
        <v>#DIV/0!</v>
      </c>
      <c r="AD49" s="135" t="e">
        <f>AD48+'Náklady na procesy'!$F$57</f>
        <v>#DIV/0!</v>
      </c>
    </row>
    <row r="50" s="33" customFormat="1" ht="12.75"/>
    <row r="51" spans="10:25" s="33" customFormat="1" ht="12.75">
      <c r="J51" s="57"/>
      <c r="O51" s="57"/>
      <c r="T51" s="57"/>
      <c r="Y51" s="57"/>
    </row>
    <row r="52" s="33" customFormat="1" ht="12.75">
      <c r="D52" s="136" t="s">
        <v>62</v>
      </c>
    </row>
    <row r="53" s="33" customFormat="1" ht="12.75">
      <c r="D53" s="137" t="s">
        <v>122</v>
      </c>
    </row>
    <row r="54" s="33" customFormat="1" ht="12.75">
      <c r="D54" s="137" t="s">
        <v>123</v>
      </c>
    </row>
    <row r="55" s="33" customFormat="1" ht="12.75">
      <c r="D55" s="137" t="s">
        <v>124</v>
      </c>
    </row>
    <row r="56" s="33" customFormat="1" ht="12.75">
      <c r="D56" s="137" t="s">
        <v>125</v>
      </c>
    </row>
    <row r="57" s="33" customFormat="1" ht="12.75">
      <c r="D57" s="137" t="s">
        <v>126</v>
      </c>
    </row>
    <row r="58" s="33" customFormat="1" ht="12.75"/>
    <row r="59" s="33" customFormat="1" ht="12.75"/>
    <row r="60" s="33" customFormat="1" ht="12.75"/>
    <row r="61" s="33" customFormat="1" ht="12.75"/>
    <row r="62" s="33" customFormat="1" ht="12.75"/>
    <row r="63" s="33" customFormat="1" ht="12.75"/>
    <row r="64" s="33" customFormat="1" ht="12.75"/>
    <row r="65" s="33" customFormat="1" ht="12.75"/>
    <row r="66" s="33" customFormat="1" ht="12.75"/>
    <row r="67" s="33" customFormat="1" ht="12.75"/>
    <row r="68" s="33" customFormat="1" ht="12.75"/>
    <row r="69" s="33" customFormat="1" ht="12.75"/>
    <row r="70" s="33" customFormat="1" ht="12.75"/>
    <row r="71" s="33" customFormat="1" ht="12.75"/>
    <row r="72" s="33" customFormat="1" ht="12.75"/>
    <row r="73" s="33" customFormat="1" ht="12.75"/>
    <row r="74" s="33" customFormat="1" ht="12.75"/>
    <row r="75" s="33" customFormat="1" ht="12.75"/>
    <row r="76" s="33" customFormat="1" ht="12.75"/>
    <row r="77" s="33" customFormat="1" ht="12.75"/>
    <row r="78" s="33" customFormat="1" ht="12.75"/>
    <row r="79" s="33" customFormat="1" ht="12.75"/>
    <row r="80" s="33" customFormat="1" ht="12.75"/>
    <row r="81" s="33" customFormat="1" ht="12.75"/>
    <row r="82" s="33" customFormat="1" ht="12.75"/>
    <row r="83" s="33" customFormat="1" ht="12.75"/>
    <row r="84" s="33" customFormat="1" ht="12.75"/>
    <row r="85" s="33" customFormat="1" ht="12.75"/>
    <row r="86" s="33" customFormat="1" ht="12.75"/>
    <row r="87" s="33" customFormat="1" ht="12.75"/>
    <row r="88" s="33" customFormat="1" ht="12.75"/>
    <row r="89" s="33" customFormat="1" ht="12.75"/>
    <row r="90" s="33" customFormat="1" ht="12.75"/>
    <row r="91" s="33" customFormat="1" ht="12.75"/>
    <row r="92" s="33" customFormat="1" ht="12.75"/>
    <row r="93" s="33" customFormat="1" ht="12.75"/>
    <row r="94" s="33" customFormat="1" ht="12.75"/>
    <row r="95" s="33" customFormat="1" ht="12.75"/>
    <row r="96" s="33" customFormat="1" ht="12.75"/>
    <row r="97" s="33" customFormat="1" ht="12.75"/>
    <row r="98" s="33" customFormat="1" ht="12.75"/>
    <row r="99" s="33" customFormat="1" ht="12.75"/>
    <row r="100" s="33" customFormat="1" ht="12.75"/>
    <row r="101" s="33" customFormat="1" ht="12.75"/>
    <row r="102" s="33" customFormat="1" ht="12.75"/>
    <row r="103" s="33" customFormat="1" ht="12.75"/>
    <row r="104" s="33" customFormat="1" ht="12.75"/>
    <row r="105" s="33" customFormat="1" ht="12.75"/>
    <row r="106" s="33" customFormat="1" ht="12.75"/>
    <row r="107" s="33" customFormat="1" ht="12.75"/>
    <row r="108" s="33" customFormat="1" ht="12.75"/>
    <row r="109" s="33" customFormat="1" ht="12.75"/>
    <row r="110" s="33" customFormat="1" ht="12.75"/>
    <row r="111" s="33" customFormat="1" ht="12.75"/>
    <row r="112" s="33" customFormat="1" ht="12.75"/>
    <row r="113" s="33" customFormat="1" ht="12.75"/>
    <row r="114" s="33" customFormat="1" ht="12.75"/>
    <row r="115" s="33" customFormat="1" ht="12.75"/>
    <row r="116" s="33" customFormat="1" ht="12.75"/>
    <row r="117" s="33" customFormat="1" ht="12.75"/>
    <row r="118" s="33" customFormat="1" ht="12.75"/>
    <row r="119" s="33" customFormat="1" ht="12.75"/>
    <row r="120" s="33" customFormat="1" ht="12.75"/>
    <row r="121" s="33" customFormat="1" ht="12.75"/>
    <row r="122" s="33" customFormat="1" ht="12.75"/>
    <row r="123" s="33" customFormat="1" ht="12.75"/>
    <row r="124" s="33" customFormat="1" ht="12.75"/>
    <row r="125" s="33" customFormat="1" ht="12.75"/>
    <row r="126" s="33" customFormat="1" ht="12.75"/>
    <row r="127" s="33" customFormat="1" ht="12.75"/>
    <row r="128" s="33" customFormat="1" ht="12.75"/>
    <row r="129" s="33" customFormat="1" ht="12.75"/>
    <row r="130" s="33" customFormat="1" ht="12.75"/>
    <row r="131" s="33" customFormat="1" ht="12.75"/>
    <row r="132" s="33" customFormat="1" ht="12.75"/>
    <row r="133" s="33" customFormat="1" ht="12.75"/>
    <row r="134" s="33" customFormat="1" ht="12.75"/>
    <row r="135" s="33" customFormat="1" ht="12.75"/>
    <row r="136" s="33" customFormat="1" ht="12.75"/>
    <row r="137" s="33" customFormat="1" ht="12.75"/>
    <row r="138" s="33" customFormat="1" ht="12.75"/>
    <row r="139" s="33" customFormat="1" ht="12.75"/>
    <row r="140" s="33" customFormat="1" ht="12.75"/>
    <row r="141" s="33" customFormat="1" ht="12.75"/>
    <row r="142" s="33" customFormat="1" ht="12.75"/>
    <row r="143" s="33" customFormat="1" ht="12.75"/>
    <row r="144" s="33" customFormat="1" ht="12.75"/>
    <row r="145" s="33" customFormat="1" ht="12.75"/>
    <row r="146" s="33" customFormat="1" ht="12.75"/>
    <row r="147" s="33" customFormat="1" ht="12.75"/>
    <row r="148" s="33" customFormat="1" ht="12.75"/>
    <row r="149" s="33" customFormat="1" ht="12.75"/>
    <row r="150" s="33" customFormat="1" ht="12.75"/>
    <row r="151" s="33" customFormat="1" ht="12.75"/>
    <row r="152" s="33" customFormat="1" ht="12.75"/>
    <row r="153" s="33" customFormat="1" ht="12.75"/>
    <row r="154" s="33" customFormat="1" ht="12.75"/>
    <row r="155" s="33" customFormat="1" ht="12.75"/>
    <row r="156" s="33" customFormat="1" ht="12.75"/>
    <row r="157" s="33" customFormat="1" ht="12.75"/>
    <row r="158" s="33" customFormat="1" ht="12.75"/>
    <row r="159" s="33" customFormat="1" ht="12.75"/>
    <row r="160" s="33" customFormat="1" ht="12.75"/>
    <row r="161" s="33" customFormat="1" ht="12.75"/>
    <row r="162" s="33" customFormat="1" ht="12.75"/>
    <row r="163" s="33" customFormat="1" ht="12.75"/>
    <row r="164" s="33" customFormat="1" ht="12.75"/>
    <row r="165" s="33" customFormat="1" ht="12.75"/>
    <row r="166" s="33" customFormat="1" ht="12.75"/>
    <row r="167" s="33" customFormat="1" ht="12.75"/>
    <row r="168" s="33" customFormat="1" ht="12.75"/>
    <row r="169" s="33" customFormat="1" ht="12.75"/>
    <row r="170" s="33" customFormat="1" ht="12.75"/>
    <row r="171" s="33" customFormat="1" ht="12.75"/>
    <row r="172" s="33" customFormat="1" ht="12.75"/>
    <row r="173" s="33" customFormat="1" ht="12.75"/>
    <row r="174" s="33" customFormat="1" ht="12.75"/>
    <row r="175" s="33" customFormat="1" ht="12.75"/>
    <row r="176" s="33" customFormat="1" ht="12.75"/>
    <row r="177" s="33" customFormat="1" ht="12.75"/>
    <row r="178" s="33" customFormat="1" ht="12.75"/>
    <row r="179" s="33" customFormat="1" ht="12.75"/>
    <row r="180" s="33" customFormat="1" ht="12.75"/>
    <row r="181" s="33" customFormat="1" ht="12.75"/>
    <row r="182" s="33" customFormat="1" ht="12.75"/>
    <row r="183" s="33" customFormat="1" ht="12.75"/>
    <row r="184" s="33" customFormat="1" ht="12.75"/>
    <row r="185" s="33" customFormat="1" ht="12.75"/>
    <row r="186" s="33" customFormat="1" ht="12.75"/>
    <row r="187" s="33" customFormat="1" ht="12.75"/>
    <row r="188" s="33" customFormat="1" ht="12.75"/>
    <row r="189" s="33" customFormat="1" ht="12.75"/>
    <row r="190" s="33" customFormat="1" ht="12.75"/>
    <row r="191" s="33" customFormat="1" ht="12.75"/>
    <row r="192" s="33" customFormat="1" ht="12.75"/>
    <row r="193" s="33" customFormat="1" ht="12.75"/>
    <row r="194" s="33" customFormat="1" ht="12.75"/>
    <row r="195" s="33" customFormat="1" ht="12.75"/>
    <row r="196" s="33" customFormat="1" ht="12.75"/>
    <row r="197" s="33" customFormat="1" ht="12.75"/>
    <row r="198" s="33" customFormat="1" ht="12.75"/>
    <row r="199" s="33" customFormat="1" ht="12.75"/>
    <row r="200" s="33" customFormat="1" ht="12.75"/>
    <row r="201" s="33" customFormat="1" ht="12.75"/>
    <row r="202" s="33" customFormat="1" ht="12.75"/>
    <row r="203" s="33" customFormat="1" ht="12.75"/>
    <row r="204" s="33" customFormat="1" ht="12.75"/>
    <row r="205" s="33" customFormat="1" ht="12.75"/>
    <row r="206" s="33" customFormat="1" ht="12.75"/>
    <row r="207" s="33" customFormat="1" ht="12.75"/>
    <row r="208" s="33" customFormat="1" ht="12.75"/>
    <row r="209" s="33" customFormat="1" ht="12.75"/>
    <row r="210" s="33" customFormat="1" ht="12.75"/>
    <row r="211" s="33" customFormat="1" ht="12.75"/>
    <row r="212" s="33" customFormat="1" ht="12.75"/>
    <row r="213" s="33" customFormat="1" ht="12.75"/>
    <row r="214" s="33" customFormat="1" ht="12.75"/>
    <row r="215" s="33" customFormat="1" ht="12.75"/>
    <row r="216" s="33" customFormat="1" ht="12.75"/>
    <row r="217" s="33" customFormat="1" ht="12.75"/>
    <row r="218" s="33" customFormat="1" ht="12.75"/>
    <row r="219" s="33" customFormat="1" ht="12.75"/>
    <row r="220" s="33" customFormat="1" ht="12.75"/>
    <row r="221" s="33" customFormat="1" ht="12.75"/>
    <row r="222" s="33" customFormat="1" ht="12.75"/>
    <row r="223" s="33" customFormat="1" ht="12.75"/>
    <row r="224" s="33" customFormat="1" ht="12.75"/>
    <row r="225" s="33" customFormat="1" ht="12.75"/>
    <row r="226" s="33" customFormat="1" ht="12.75"/>
    <row r="227" s="33" customFormat="1" ht="12.75"/>
    <row r="228" s="33" customFormat="1" ht="12.75"/>
    <row r="229" s="33" customFormat="1" ht="12.75"/>
    <row r="230" s="33" customFormat="1" ht="12.75"/>
    <row r="231" s="33" customFormat="1" ht="12.75"/>
    <row r="232" s="33" customFormat="1" ht="12.75"/>
    <row r="233" s="33" customFormat="1" ht="12.75"/>
    <row r="234" s="33" customFormat="1" ht="12.75"/>
    <row r="235" s="33" customFormat="1" ht="12.75"/>
    <row r="236" s="33" customFormat="1" ht="12.75"/>
    <row r="237" s="33" customFormat="1" ht="12.75"/>
    <row r="238" s="33" customFormat="1" ht="12.75"/>
    <row r="239" s="33" customFormat="1" ht="12.75"/>
    <row r="240" s="33" customFormat="1" ht="12.75"/>
    <row r="241" s="33" customFormat="1" ht="12.75"/>
    <row r="242" s="33" customFormat="1" ht="12.75"/>
    <row r="243" s="33" customFormat="1" ht="12.75"/>
    <row r="244" s="33" customFormat="1" ht="12.75"/>
    <row r="245" s="33" customFormat="1" ht="12.75"/>
    <row r="246" s="33" customFormat="1" ht="12.75"/>
    <row r="247" s="33" customFormat="1" ht="12.75"/>
    <row r="248" s="33" customFormat="1" ht="12.75"/>
    <row r="249" s="33" customFormat="1" ht="12.75"/>
    <row r="250" s="33" customFormat="1" ht="12.75"/>
    <row r="251" s="33" customFormat="1" ht="12.75"/>
    <row r="252" s="33" customFormat="1" ht="12.75"/>
    <row r="253" s="33" customFormat="1" ht="12.75"/>
    <row r="254" s="33" customFormat="1" ht="12.75"/>
    <row r="255" s="33" customFormat="1" ht="12.75"/>
    <row r="256" s="33" customFormat="1" ht="12.75"/>
    <row r="257" s="33" customFormat="1" ht="12.75"/>
    <row r="258" s="33" customFormat="1" ht="12.75"/>
    <row r="259" s="33" customFormat="1" ht="12.75"/>
    <row r="260" s="33" customFormat="1" ht="12.75"/>
    <row r="261" s="33" customFormat="1" ht="12.75"/>
    <row r="262" s="33" customFormat="1" ht="12.75"/>
    <row r="263" s="33" customFormat="1" ht="12.75"/>
    <row r="264" s="33" customFormat="1" ht="12.75"/>
    <row r="265" s="33" customFormat="1" ht="12.75"/>
    <row r="266" s="33" customFormat="1" ht="12.75"/>
    <row r="267" s="33" customFormat="1" ht="12.75"/>
    <row r="268" s="33" customFormat="1" ht="12.75"/>
    <row r="269" s="33" customFormat="1" ht="12.75"/>
    <row r="270" s="33" customFormat="1" ht="12.75"/>
    <row r="271" s="33" customFormat="1" ht="12.75"/>
    <row r="272" s="33" customFormat="1" ht="12.75"/>
    <row r="273" s="33" customFormat="1" ht="12.75"/>
    <row r="274" s="33" customFormat="1" ht="12.75"/>
    <row r="275" s="33" customFormat="1" ht="12.75"/>
    <row r="276" s="33" customFormat="1" ht="12.75"/>
    <row r="277" s="33" customFormat="1" ht="12.75"/>
    <row r="278" s="33" customFormat="1" ht="12.75"/>
    <row r="279" s="33" customFormat="1" ht="12.75"/>
    <row r="280" s="33" customFormat="1" ht="12.75"/>
    <row r="281" s="33" customFormat="1" ht="12.75"/>
    <row r="282" s="33" customFormat="1" ht="12.75"/>
    <row r="283" s="33" customFormat="1" ht="12.75"/>
    <row r="284" s="33" customFormat="1" ht="12.75"/>
    <row r="285" s="33" customFormat="1" ht="12.75"/>
    <row r="286" s="33" customFormat="1" ht="12.75"/>
    <row r="287" s="33" customFormat="1" ht="12.75"/>
    <row r="288" s="33" customFormat="1" ht="12.75"/>
    <row r="289" s="33" customFormat="1" ht="12.75"/>
    <row r="290" s="33" customFormat="1" ht="12.75"/>
    <row r="291" s="33" customFormat="1" ht="12.75"/>
    <row r="292" s="33" customFormat="1" ht="12.75"/>
    <row r="293" s="33" customFormat="1" ht="12.75"/>
    <row r="294" s="33" customFormat="1" ht="12.75"/>
    <row r="295" s="33" customFormat="1" ht="12.75"/>
    <row r="296" s="33" customFormat="1" ht="12.75"/>
    <row r="297" s="33" customFormat="1" ht="12.75"/>
    <row r="298" s="33" customFormat="1" ht="12.75"/>
    <row r="299" s="33" customFormat="1" ht="12.75"/>
    <row r="300" s="33" customFormat="1" ht="12.75"/>
    <row r="301" s="33" customFormat="1" ht="12.75"/>
    <row r="302" s="33" customFormat="1" ht="12.75"/>
    <row r="303" s="33" customFormat="1" ht="12.75"/>
    <row r="304" s="33" customFormat="1" ht="12.75"/>
    <row r="305" s="33" customFormat="1" ht="12.75"/>
    <row r="306" s="33" customFormat="1" ht="12.75"/>
    <row r="307" s="33" customFormat="1" ht="12.75"/>
    <row r="308" s="33" customFormat="1" ht="12.75"/>
    <row r="309" s="33" customFormat="1" ht="12.75"/>
    <row r="310" s="33" customFormat="1" ht="12.75"/>
    <row r="311" s="33" customFormat="1" ht="12.75"/>
    <row r="312" s="33" customFormat="1" ht="12.75"/>
    <row r="313" s="33" customFormat="1" ht="12.75"/>
    <row r="314" s="33" customFormat="1" ht="12.75"/>
    <row r="315" s="33" customFormat="1" ht="12.75"/>
    <row r="316" s="33" customFormat="1" ht="12.75"/>
    <row r="317" s="33" customFormat="1" ht="12.75"/>
    <row r="318" s="33" customFormat="1" ht="12.75"/>
    <row r="319" s="33" customFormat="1" ht="12.75"/>
    <row r="320" s="33" customFormat="1" ht="12.75"/>
    <row r="321" s="33" customFormat="1" ht="12.75"/>
    <row r="322" s="33" customFormat="1" ht="12.75"/>
    <row r="323" s="33" customFormat="1" ht="12.75"/>
    <row r="324" s="33" customFormat="1" ht="12.75"/>
    <row r="325" s="33" customFormat="1" ht="12.75"/>
    <row r="326" s="33" customFormat="1" ht="12.75"/>
    <row r="327" s="33" customFormat="1" ht="12.75"/>
    <row r="328" s="33" customFormat="1" ht="12.75"/>
    <row r="329" s="33" customFormat="1" ht="12.75"/>
    <row r="330" s="33" customFormat="1" ht="12.75"/>
    <row r="331" s="33" customFormat="1" ht="12.75"/>
    <row r="332" s="33" customFormat="1" ht="12.75"/>
    <row r="333" s="33" customFormat="1" ht="12.75"/>
    <row r="334" s="33" customFormat="1" ht="12.75"/>
    <row r="335" s="33" customFormat="1" ht="12.75"/>
    <row r="336" s="33" customFormat="1" ht="12.75"/>
    <row r="337" s="33" customFormat="1" ht="12.75"/>
    <row r="338" s="33" customFormat="1" ht="12.75"/>
    <row r="339" s="33" customFormat="1" ht="12.75"/>
    <row r="340" s="33" customFormat="1" ht="12.75"/>
    <row r="341" s="33" customFormat="1" ht="12.75"/>
    <row r="342" s="33" customFormat="1" ht="12.75"/>
    <row r="343" s="33" customFormat="1" ht="12.75"/>
    <row r="344" s="33" customFormat="1" ht="12.75"/>
    <row r="345" s="33" customFormat="1" ht="12.75"/>
    <row r="346" s="33" customFormat="1" ht="12.75"/>
    <row r="347" s="33" customFormat="1" ht="12.75"/>
    <row r="348" s="33" customFormat="1" ht="12.75"/>
    <row r="349" s="33" customFormat="1" ht="12.75"/>
    <row r="350" s="33" customFormat="1" ht="12.75"/>
    <row r="351" s="33" customFormat="1" ht="12.75"/>
    <row r="352" s="33" customFormat="1" ht="12.75"/>
    <row r="353" s="33" customFormat="1" ht="12.75"/>
    <row r="354" s="33" customFormat="1" ht="12.75"/>
    <row r="355" s="33" customFormat="1" ht="12.75"/>
    <row r="356" s="33" customFormat="1" ht="12.75"/>
    <row r="357" s="33" customFormat="1" ht="12.75"/>
    <row r="358" s="33" customFormat="1" ht="12.75"/>
    <row r="359" s="33" customFormat="1" ht="12.75"/>
    <row r="360" s="33" customFormat="1" ht="12.75"/>
    <row r="361" s="33" customFormat="1" ht="12.75"/>
    <row r="362" s="33" customFormat="1" ht="12.75"/>
    <row r="363" s="33" customFormat="1" ht="12.75"/>
    <row r="364" s="33" customFormat="1" ht="12.75"/>
    <row r="365" s="33" customFormat="1" ht="12.75"/>
    <row r="366" s="33" customFormat="1" ht="12.75"/>
    <row r="367" s="33" customFormat="1" ht="12.75"/>
    <row r="368" s="33" customFormat="1" ht="12.75"/>
    <row r="369" s="33" customFormat="1" ht="12.75"/>
    <row r="370" s="33" customFormat="1" ht="12.75"/>
    <row r="371" s="33" customFormat="1" ht="12.75"/>
    <row r="372" s="33" customFormat="1" ht="12.75"/>
    <row r="373" s="33" customFormat="1" ht="12.75"/>
    <row r="374" s="33" customFormat="1" ht="12.75"/>
    <row r="375" s="33" customFormat="1" ht="12.75"/>
    <row r="376" s="33" customFormat="1" ht="12.75"/>
    <row r="377" s="33" customFormat="1" ht="12.75"/>
    <row r="378" s="33" customFormat="1" ht="12.75"/>
    <row r="379" s="33" customFormat="1" ht="12.75"/>
    <row r="380" s="33" customFormat="1" ht="12.75"/>
    <row r="381" s="33" customFormat="1" ht="12.75"/>
    <row r="382" s="33" customFormat="1" ht="12.75"/>
    <row r="383" s="33" customFormat="1" ht="12.75"/>
    <row r="384" s="33" customFormat="1" ht="12.75"/>
    <row r="385" s="33" customFormat="1" ht="12.75"/>
    <row r="386" s="33" customFormat="1" ht="12.75"/>
    <row r="387" s="33" customFormat="1" ht="12.75"/>
    <row r="388" s="33" customFormat="1" ht="12.75"/>
    <row r="389" s="33" customFormat="1" ht="12.75"/>
    <row r="390" s="33" customFormat="1" ht="12.75"/>
    <row r="391" s="33" customFormat="1" ht="12.75"/>
    <row r="392" s="33" customFormat="1" ht="12.75"/>
    <row r="393" s="33" customFormat="1" ht="12.75"/>
    <row r="394" s="33" customFormat="1" ht="12.75"/>
    <row r="395" s="33" customFormat="1" ht="12.75"/>
    <row r="396" s="33" customFormat="1" ht="12.75"/>
    <row r="397" s="33" customFormat="1" ht="12.75"/>
    <row r="398" s="33" customFormat="1" ht="12.75"/>
    <row r="399" s="33" customFormat="1" ht="12.75"/>
    <row r="400" s="33" customFormat="1" ht="12.75"/>
    <row r="401" s="33" customFormat="1" ht="12.75"/>
    <row r="402" s="33" customFormat="1" ht="12.75"/>
    <row r="403" s="33" customFormat="1" ht="12.75"/>
    <row r="404" s="33" customFormat="1" ht="12.75"/>
    <row r="405" s="33" customFormat="1" ht="12.75"/>
    <row r="406" s="33" customFormat="1" ht="12.75"/>
    <row r="407" s="33" customFormat="1" ht="12.75"/>
  </sheetData>
  <mergeCells count="10">
    <mergeCell ref="D48:E48"/>
    <mergeCell ref="D49:E49"/>
    <mergeCell ref="D24:D30"/>
    <mergeCell ref="D31:D37"/>
    <mergeCell ref="D38:D42"/>
    <mergeCell ref="D43:D47"/>
    <mergeCell ref="D18:D20"/>
    <mergeCell ref="D21:D23"/>
    <mergeCell ref="D11:D13"/>
    <mergeCell ref="D14:D17"/>
  </mergeCells>
  <printOptions/>
  <pageMargins left="0.7874015748031497" right="0.7874015748031497" top="0.9" bottom="0.9" header="0.5118110236220472" footer="0.5118110236220472"/>
  <pageSetup fitToHeight="1" fitToWidth="1" horizontalDpi="600" verticalDpi="600" orientation="landscape" paperSize="9" scale="34" r:id="rId1"/>
  <headerFooter alignWithMargins="0">
    <oddFooter>&amp;CStránka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B1:EI126"/>
  <sheetViews>
    <sheetView showGridLines="0" zoomScale="85" zoomScaleNormal="85" workbookViewId="0" topLeftCell="A1">
      <pane xSplit="4" ySplit="7" topLeftCell="H8" activePane="bottomRight" state="frozen"/>
      <selection pane="topLeft" activeCell="G7" sqref="G7"/>
      <selection pane="topRight" activeCell="G7" sqref="G7"/>
      <selection pane="bottomLeft" activeCell="G7" sqref="G7"/>
      <selection pane="bottomRight" activeCell="A1" sqref="A1"/>
    </sheetView>
  </sheetViews>
  <sheetFormatPr defaultColWidth="9.00390625" defaultRowHeight="12.75"/>
  <cols>
    <col min="1" max="1" width="1.75390625" style="161" customWidth="1"/>
    <col min="2" max="2" width="14.00390625" style="162" customWidth="1"/>
    <col min="3" max="3" width="1.875" style="163" customWidth="1"/>
    <col min="4" max="4" width="50.625" style="163" customWidth="1"/>
    <col min="5" max="13" width="20.125" style="161" customWidth="1"/>
    <col min="14" max="14" width="3.25390625" style="161" customWidth="1"/>
    <col min="15" max="15" width="15.00390625" style="164" customWidth="1"/>
    <col min="16" max="16384" width="9.125" style="161" customWidth="1"/>
  </cols>
  <sheetData>
    <row r="1" spans="2:15" s="140" customFormat="1" ht="12.75">
      <c r="B1" s="138"/>
      <c r="C1" s="139"/>
      <c r="D1" s="139"/>
      <c r="O1" s="141"/>
    </row>
    <row r="2" spans="2:15" s="140" customFormat="1" ht="20.25">
      <c r="B2" s="31" t="s">
        <v>251</v>
      </c>
      <c r="C2" s="139"/>
      <c r="D2" s="139"/>
      <c r="O2" s="141"/>
    </row>
    <row r="3" spans="2:15" s="140" customFormat="1" ht="12.75">
      <c r="B3" s="16"/>
      <c r="C3" s="139"/>
      <c r="D3" s="139"/>
      <c r="O3" s="141"/>
    </row>
    <row r="4" spans="2:15" s="143" customFormat="1" ht="12.75">
      <c r="B4" s="142"/>
      <c r="D4" s="35" t="s">
        <v>0</v>
      </c>
      <c r="E4" s="142" t="s">
        <v>1</v>
      </c>
      <c r="F4" s="142" t="s">
        <v>2</v>
      </c>
      <c r="G4" s="142" t="s">
        <v>3</v>
      </c>
      <c r="H4" s="142" t="s">
        <v>4</v>
      </c>
      <c r="I4" s="142" t="s">
        <v>5</v>
      </c>
      <c r="J4" s="142" t="s">
        <v>6</v>
      </c>
      <c r="K4" s="142" t="s">
        <v>68</v>
      </c>
      <c r="L4" s="142" t="s">
        <v>69</v>
      </c>
      <c r="M4" s="142" t="s">
        <v>70</v>
      </c>
      <c r="O4" s="142" t="s">
        <v>71</v>
      </c>
    </row>
    <row r="5" spans="2:15" s="139" customFormat="1" ht="12.75">
      <c r="B5" s="142"/>
      <c r="O5" s="144"/>
    </row>
    <row r="6" spans="2:15" s="139" customFormat="1" ht="12.75">
      <c r="B6" s="142"/>
      <c r="C6" s="145"/>
      <c r="E6" s="146" t="s">
        <v>146</v>
      </c>
      <c r="O6" s="144"/>
    </row>
    <row r="7" spans="2:139" s="139" customFormat="1" ht="91.5" customHeight="1">
      <c r="B7" s="142"/>
      <c r="E7" s="147" t="s">
        <v>127</v>
      </c>
      <c r="F7" s="147" t="s">
        <v>128</v>
      </c>
      <c r="G7" s="147" t="s">
        <v>129</v>
      </c>
      <c r="H7" s="147" t="s">
        <v>130</v>
      </c>
      <c r="I7" s="147" t="s">
        <v>131</v>
      </c>
      <c r="J7" s="147" t="s">
        <v>132</v>
      </c>
      <c r="K7" s="147" t="s">
        <v>133</v>
      </c>
      <c r="L7" s="147" t="s">
        <v>134</v>
      </c>
      <c r="M7" s="147" t="s">
        <v>135</v>
      </c>
      <c r="O7" s="144"/>
      <c r="EI7" s="143"/>
    </row>
    <row r="8" spans="2:15" s="139" customFormat="1" ht="25.5">
      <c r="B8" s="32" t="s">
        <v>11</v>
      </c>
      <c r="O8" s="144"/>
    </row>
    <row r="9" spans="2:15" s="140" customFormat="1" ht="12.75">
      <c r="B9" s="148">
        <v>1</v>
      </c>
      <c r="C9" s="139"/>
      <c r="D9" s="149" t="s">
        <v>163</v>
      </c>
      <c r="E9" s="165">
        <f>SUM(E10:E13)</f>
        <v>0</v>
      </c>
      <c r="F9" s="165">
        <f aca="true" t="shared" si="0" ref="F9:M9">SUM(F10:F13)</f>
        <v>0</v>
      </c>
      <c r="G9" s="165">
        <f t="shared" si="0"/>
        <v>0</v>
      </c>
      <c r="H9" s="165">
        <f t="shared" si="0"/>
        <v>0</v>
      </c>
      <c r="I9" s="165">
        <f t="shared" si="0"/>
        <v>0</v>
      </c>
      <c r="J9" s="165">
        <f t="shared" si="0"/>
        <v>0</v>
      </c>
      <c r="K9" s="165">
        <f t="shared" si="0"/>
        <v>0</v>
      </c>
      <c r="L9" s="165">
        <f t="shared" si="0"/>
        <v>0</v>
      </c>
      <c r="M9" s="165">
        <f t="shared" si="0"/>
        <v>0</v>
      </c>
      <c r="O9" s="141"/>
    </row>
    <row r="10" spans="2:15" s="140" customFormat="1" ht="12.75">
      <c r="B10" s="148">
        <v>2</v>
      </c>
      <c r="C10" s="139"/>
      <c r="D10" s="151" t="s">
        <v>139</v>
      </c>
      <c r="E10" s="152"/>
      <c r="F10" s="152"/>
      <c r="G10" s="152"/>
      <c r="H10" s="152"/>
      <c r="I10" s="152"/>
      <c r="J10" s="152"/>
      <c r="K10" s="152"/>
      <c r="L10" s="152"/>
      <c r="M10" s="152"/>
      <c r="O10" s="141"/>
    </row>
    <row r="11" spans="2:15" s="140" customFormat="1" ht="12.75">
      <c r="B11" s="148">
        <v>3</v>
      </c>
      <c r="C11" s="139"/>
      <c r="D11" s="151" t="s">
        <v>140</v>
      </c>
      <c r="E11" s="152"/>
      <c r="F11" s="152"/>
      <c r="G11" s="152"/>
      <c r="H11" s="152"/>
      <c r="I11" s="152"/>
      <c r="J11" s="152"/>
      <c r="K11" s="152"/>
      <c r="L11" s="152"/>
      <c r="M11" s="152"/>
      <c r="O11" s="141"/>
    </row>
    <row r="12" spans="2:15" s="140" customFormat="1" ht="12.75">
      <c r="B12" s="148">
        <v>4</v>
      </c>
      <c r="C12" s="139"/>
      <c r="D12" s="151" t="s">
        <v>141</v>
      </c>
      <c r="E12" s="152"/>
      <c r="F12" s="152"/>
      <c r="G12" s="152"/>
      <c r="H12" s="152"/>
      <c r="I12" s="152"/>
      <c r="J12" s="152"/>
      <c r="K12" s="152"/>
      <c r="L12" s="152"/>
      <c r="M12" s="152"/>
      <c r="O12" s="141"/>
    </row>
    <row r="13" spans="2:15" s="140" customFormat="1" ht="12.75">
      <c r="B13" s="148">
        <v>5</v>
      </c>
      <c r="C13" s="139"/>
      <c r="D13" s="151" t="s">
        <v>142</v>
      </c>
      <c r="E13" s="152"/>
      <c r="F13" s="152"/>
      <c r="G13" s="152"/>
      <c r="H13" s="152"/>
      <c r="I13" s="152"/>
      <c r="J13" s="152"/>
      <c r="K13" s="152"/>
      <c r="L13" s="152"/>
      <c r="M13" s="152"/>
      <c r="O13" s="141"/>
    </row>
    <row r="14" spans="2:15" s="140" customFormat="1" ht="12.75">
      <c r="B14" s="148"/>
      <c r="C14" s="139"/>
      <c r="D14" s="145"/>
      <c r="O14" s="141"/>
    </row>
    <row r="15" spans="2:15" s="140" customFormat="1" ht="12.75">
      <c r="B15" s="148">
        <v>6</v>
      </c>
      <c r="C15" s="139"/>
      <c r="D15" s="149" t="s">
        <v>164</v>
      </c>
      <c r="E15" s="165">
        <f>SUM(E16:E19)</f>
        <v>0</v>
      </c>
      <c r="F15" s="165">
        <f aca="true" t="shared" si="1" ref="F15:M15">SUM(F16:F19)</f>
        <v>0</v>
      </c>
      <c r="G15" s="165">
        <f t="shared" si="1"/>
        <v>0</v>
      </c>
      <c r="H15" s="165">
        <f t="shared" si="1"/>
        <v>0</v>
      </c>
      <c r="I15" s="165">
        <f t="shared" si="1"/>
        <v>0</v>
      </c>
      <c r="J15" s="165">
        <f t="shared" si="1"/>
        <v>0</v>
      </c>
      <c r="K15" s="165">
        <f t="shared" si="1"/>
        <v>0</v>
      </c>
      <c r="L15" s="165">
        <f t="shared" si="1"/>
        <v>0</v>
      </c>
      <c r="M15" s="165">
        <f t="shared" si="1"/>
        <v>0</v>
      </c>
      <c r="O15" s="141"/>
    </row>
    <row r="16" spans="2:15" s="140" customFormat="1" ht="12.75">
      <c r="B16" s="148">
        <v>7</v>
      </c>
      <c r="C16" s="139"/>
      <c r="D16" s="151" t="s">
        <v>143</v>
      </c>
      <c r="E16" s="152"/>
      <c r="F16" s="152"/>
      <c r="G16" s="152"/>
      <c r="H16" s="152"/>
      <c r="I16" s="152"/>
      <c r="J16" s="152"/>
      <c r="K16" s="152"/>
      <c r="L16" s="152"/>
      <c r="M16" s="152"/>
      <c r="O16" s="141"/>
    </row>
    <row r="17" spans="2:15" s="140" customFormat="1" ht="12.75">
      <c r="B17" s="148">
        <v>8</v>
      </c>
      <c r="C17" s="139"/>
      <c r="D17" s="151" t="s">
        <v>141</v>
      </c>
      <c r="E17" s="152"/>
      <c r="F17" s="152"/>
      <c r="G17" s="152"/>
      <c r="H17" s="152"/>
      <c r="I17" s="152"/>
      <c r="J17" s="152"/>
      <c r="K17" s="152"/>
      <c r="L17" s="152"/>
      <c r="M17" s="152"/>
      <c r="O17" s="141"/>
    </row>
    <row r="18" spans="2:15" s="140" customFormat="1" ht="12.75">
      <c r="B18" s="148">
        <v>9</v>
      </c>
      <c r="C18" s="139"/>
      <c r="D18" s="151" t="s">
        <v>144</v>
      </c>
      <c r="E18" s="152"/>
      <c r="F18" s="152"/>
      <c r="G18" s="152"/>
      <c r="H18" s="152"/>
      <c r="I18" s="152"/>
      <c r="J18" s="152"/>
      <c r="K18" s="152"/>
      <c r="L18" s="152"/>
      <c r="M18" s="152"/>
      <c r="O18" s="141"/>
    </row>
    <row r="19" spans="2:15" s="140" customFormat="1" ht="12.75">
      <c r="B19" s="148">
        <v>10</v>
      </c>
      <c r="C19" s="139"/>
      <c r="D19" s="151" t="s">
        <v>145</v>
      </c>
      <c r="E19" s="152"/>
      <c r="F19" s="152"/>
      <c r="G19" s="152"/>
      <c r="H19" s="152"/>
      <c r="I19" s="152"/>
      <c r="J19" s="152"/>
      <c r="K19" s="152"/>
      <c r="L19" s="152"/>
      <c r="M19" s="152"/>
      <c r="O19" s="141"/>
    </row>
    <row r="20" spans="2:15" s="140" customFormat="1" ht="12.75">
      <c r="B20" s="138"/>
      <c r="C20" s="139"/>
      <c r="D20" s="139"/>
      <c r="O20" s="141"/>
    </row>
    <row r="21" spans="2:15" s="154" customFormat="1" ht="12.75">
      <c r="B21" s="148">
        <v>11</v>
      </c>
      <c r="C21" s="143"/>
      <c r="D21" s="149" t="s">
        <v>165</v>
      </c>
      <c r="E21" s="153"/>
      <c r="F21" s="153"/>
      <c r="G21" s="153"/>
      <c r="H21" s="153"/>
      <c r="I21" s="153"/>
      <c r="J21" s="153"/>
      <c r="K21" s="153"/>
      <c r="L21" s="153"/>
      <c r="M21" s="153"/>
      <c r="O21" s="138"/>
    </row>
    <row r="22" spans="2:15" s="140" customFormat="1" ht="12.75">
      <c r="B22" s="138"/>
      <c r="C22" s="139"/>
      <c r="D22" s="139"/>
      <c r="O22" s="141"/>
    </row>
    <row r="23" spans="2:15" s="154" customFormat="1" ht="12.75">
      <c r="B23" s="148">
        <v>12</v>
      </c>
      <c r="C23" s="143"/>
      <c r="D23" s="149" t="s">
        <v>162</v>
      </c>
      <c r="E23" s="165">
        <f>E9+E15+E21</f>
        <v>0</v>
      </c>
      <c r="F23" s="165">
        <f aca="true" t="shared" si="2" ref="F23:M23">F9+F15+F21</f>
        <v>0</v>
      </c>
      <c r="G23" s="165">
        <f t="shared" si="2"/>
        <v>0</v>
      </c>
      <c r="H23" s="165">
        <f t="shared" si="2"/>
        <v>0</v>
      </c>
      <c r="I23" s="165">
        <f t="shared" si="2"/>
        <v>0</v>
      </c>
      <c r="J23" s="165">
        <f t="shared" si="2"/>
        <v>0</v>
      </c>
      <c r="K23" s="165">
        <f t="shared" si="2"/>
        <v>0</v>
      </c>
      <c r="L23" s="165">
        <f t="shared" si="2"/>
        <v>0</v>
      </c>
      <c r="M23" s="165">
        <f t="shared" si="2"/>
        <v>0</v>
      </c>
      <c r="O23" s="138"/>
    </row>
    <row r="24" spans="2:15" s="154" customFormat="1" ht="12.75">
      <c r="B24" s="148">
        <v>13</v>
      </c>
      <c r="C24" s="143"/>
      <c r="D24" s="149" t="s">
        <v>156</v>
      </c>
      <c r="E24" s="150"/>
      <c r="F24" s="150"/>
      <c r="G24" s="150"/>
      <c r="H24" s="150"/>
      <c r="I24" s="150"/>
      <c r="J24" s="150"/>
      <c r="K24" s="150"/>
      <c r="L24" s="150"/>
      <c r="M24" s="150"/>
      <c r="O24" s="138"/>
    </row>
    <row r="25" spans="2:15" s="140" customFormat="1" ht="12.75">
      <c r="B25" s="148">
        <v>14</v>
      </c>
      <c r="C25" s="139"/>
      <c r="D25" s="149" t="s">
        <v>136</v>
      </c>
      <c r="E25" s="165" t="e">
        <f aca="true" t="shared" si="3" ref="E25:L25">E23/E24/12</f>
        <v>#DIV/0!</v>
      </c>
      <c r="F25" s="165" t="e">
        <f t="shared" si="3"/>
        <v>#DIV/0!</v>
      </c>
      <c r="G25" s="165" t="e">
        <f t="shared" si="3"/>
        <v>#DIV/0!</v>
      </c>
      <c r="H25" s="165" t="e">
        <f t="shared" si="3"/>
        <v>#DIV/0!</v>
      </c>
      <c r="I25" s="165" t="e">
        <f t="shared" si="3"/>
        <v>#DIV/0!</v>
      </c>
      <c r="J25" s="165" t="e">
        <f t="shared" si="3"/>
        <v>#DIV/0!</v>
      </c>
      <c r="K25" s="165" t="e">
        <f t="shared" si="3"/>
        <v>#DIV/0!</v>
      </c>
      <c r="L25" s="165" t="e">
        <f t="shared" si="3"/>
        <v>#DIV/0!</v>
      </c>
      <c r="M25" s="165" t="e">
        <f>M23/M24</f>
        <v>#DIV/0!</v>
      </c>
      <c r="O25" s="141"/>
    </row>
    <row r="26" spans="2:15" s="140" customFormat="1" ht="12.75">
      <c r="B26" s="138"/>
      <c r="C26" s="139"/>
      <c r="D26" s="155"/>
      <c r="O26" s="141"/>
    </row>
    <row r="27" spans="2:15" s="140" customFormat="1" ht="12.75">
      <c r="B27" s="138"/>
      <c r="C27" s="139"/>
      <c r="D27" s="155"/>
      <c r="O27" s="141"/>
    </row>
    <row r="28" spans="2:15" s="140" customFormat="1" ht="13.5" thickBot="1">
      <c r="B28" s="148">
        <v>15</v>
      </c>
      <c r="C28" s="139"/>
      <c r="D28" s="182" t="s">
        <v>137</v>
      </c>
      <c r="E28" s="156"/>
      <c r="F28" s="156"/>
      <c r="G28" s="156"/>
      <c r="H28" s="156"/>
      <c r="I28" s="156"/>
      <c r="J28" s="156"/>
      <c r="K28" s="156">
        <v>0</v>
      </c>
      <c r="L28" s="156"/>
      <c r="M28" s="156"/>
      <c r="O28" s="138" t="s">
        <v>167</v>
      </c>
    </row>
    <row r="29" spans="2:15" s="140" customFormat="1" ht="13.5" thickBot="1">
      <c r="B29" s="148">
        <v>16</v>
      </c>
      <c r="C29" s="139"/>
      <c r="D29" s="183"/>
      <c r="E29" s="165" t="e">
        <f aca="true" t="shared" si="4" ref="E29:J29">E25*E28</f>
        <v>#DIV/0!</v>
      </c>
      <c r="F29" s="165" t="e">
        <f t="shared" si="4"/>
        <v>#DIV/0!</v>
      </c>
      <c r="G29" s="165" t="e">
        <f t="shared" si="4"/>
        <v>#DIV/0!</v>
      </c>
      <c r="H29" s="165" t="e">
        <f t="shared" si="4"/>
        <v>#DIV/0!</v>
      </c>
      <c r="I29" s="165" t="e">
        <f t="shared" si="4"/>
        <v>#DIV/0!</v>
      </c>
      <c r="J29" s="165" t="e">
        <f t="shared" si="4"/>
        <v>#DIV/0!</v>
      </c>
      <c r="K29" s="157">
        <v>0</v>
      </c>
      <c r="L29" s="165" t="e">
        <f>L25*L28</f>
        <v>#DIV/0!</v>
      </c>
      <c r="M29" s="165" t="e">
        <f>M25*M28</f>
        <v>#DIV/0!</v>
      </c>
      <c r="O29" s="166" t="e">
        <f>SUM(E29:M29)</f>
        <v>#DIV/0!</v>
      </c>
    </row>
    <row r="30" spans="2:15" s="140" customFormat="1" ht="13.5" thickBot="1">
      <c r="B30" s="148">
        <v>17</v>
      </c>
      <c r="C30" s="139"/>
      <c r="D30" s="182" t="s">
        <v>138</v>
      </c>
      <c r="E30" s="156"/>
      <c r="F30" s="156"/>
      <c r="G30" s="156"/>
      <c r="H30" s="156"/>
      <c r="I30" s="156">
        <v>0</v>
      </c>
      <c r="J30" s="156">
        <v>0</v>
      </c>
      <c r="K30" s="156">
        <v>0</v>
      </c>
      <c r="L30" s="156"/>
      <c r="M30" s="156"/>
      <c r="O30" s="141"/>
    </row>
    <row r="31" spans="2:15" s="140" customFormat="1" ht="13.5" thickBot="1">
      <c r="B31" s="148">
        <v>18</v>
      </c>
      <c r="C31" s="139"/>
      <c r="D31" s="183"/>
      <c r="E31" s="165" t="e">
        <f>E25*E30</f>
        <v>#DIV/0!</v>
      </c>
      <c r="F31" s="165" t="e">
        <f>F25*F30</f>
        <v>#DIV/0!</v>
      </c>
      <c r="G31" s="165" t="e">
        <f>G25*G30</f>
        <v>#DIV/0!</v>
      </c>
      <c r="H31" s="165" t="e">
        <f>H25*H30</f>
        <v>#DIV/0!</v>
      </c>
      <c r="I31" s="158">
        <v>0</v>
      </c>
      <c r="J31" s="158">
        <v>0</v>
      </c>
      <c r="K31" s="158">
        <v>0</v>
      </c>
      <c r="L31" s="165" t="e">
        <f>L25*L30</f>
        <v>#DIV/0!</v>
      </c>
      <c r="M31" s="165" t="e">
        <f>M25*M30</f>
        <v>#DIV/0!</v>
      </c>
      <c r="O31" s="166" t="e">
        <f>SUM(E31:M31)</f>
        <v>#DIV/0!</v>
      </c>
    </row>
    <row r="32" spans="2:15" s="140" customFormat="1" ht="12.75">
      <c r="B32" s="138"/>
      <c r="C32" s="139"/>
      <c r="D32" s="139"/>
      <c r="E32" s="159"/>
      <c r="O32" s="141"/>
    </row>
    <row r="33" spans="2:15" s="140" customFormat="1" ht="12.75">
      <c r="B33" s="138"/>
      <c r="C33" s="139"/>
      <c r="D33" s="160" t="s">
        <v>62</v>
      </c>
      <c r="E33" s="159"/>
      <c r="O33" s="141"/>
    </row>
    <row r="34" spans="2:15" s="140" customFormat="1" ht="12.75">
      <c r="B34" s="138"/>
      <c r="C34" s="139"/>
      <c r="D34" s="139" t="s">
        <v>147</v>
      </c>
      <c r="E34" s="159"/>
      <c r="I34" s="140" t="s">
        <v>157</v>
      </c>
      <c r="O34" s="141"/>
    </row>
    <row r="35" spans="2:15" s="140" customFormat="1" ht="12.75">
      <c r="B35" s="138"/>
      <c r="C35" s="139"/>
      <c r="D35" s="139" t="s">
        <v>148</v>
      </c>
      <c r="E35" s="159"/>
      <c r="I35" s="140" t="s">
        <v>158</v>
      </c>
      <c r="O35" s="141"/>
    </row>
    <row r="36" spans="2:15" s="140" customFormat="1" ht="12.75">
      <c r="B36" s="138"/>
      <c r="C36" s="139"/>
      <c r="D36" s="139" t="s">
        <v>149</v>
      </c>
      <c r="I36" s="140" t="s">
        <v>159</v>
      </c>
      <c r="O36" s="141"/>
    </row>
    <row r="37" spans="2:15" s="140" customFormat="1" ht="12.75">
      <c r="B37" s="138"/>
      <c r="C37" s="139"/>
      <c r="D37" s="139" t="s">
        <v>150</v>
      </c>
      <c r="I37" s="140" t="s">
        <v>160</v>
      </c>
      <c r="O37" s="141"/>
    </row>
    <row r="38" spans="2:15" s="140" customFormat="1" ht="12.75">
      <c r="B38" s="138"/>
      <c r="C38" s="139"/>
      <c r="D38" s="139" t="s">
        <v>151</v>
      </c>
      <c r="I38" s="140" t="s">
        <v>161</v>
      </c>
      <c r="O38" s="141"/>
    </row>
    <row r="39" spans="2:15" s="140" customFormat="1" ht="12.75">
      <c r="B39" s="138"/>
      <c r="C39" s="139"/>
      <c r="D39" s="139" t="s">
        <v>152</v>
      </c>
      <c r="I39" s="140" t="s">
        <v>166</v>
      </c>
      <c r="O39" s="141"/>
    </row>
    <row r="40" spans="2:15" s="140" customFormat="1" ht="12.75">
      <c r="B40" s="138"/>
      <c r="C40" s="139"/>
      <c r="D40" s="139" t="s">
        <v>153</v>
      </c>
      <c r="O40" s="141"/>
    </row>
    <row r="41" spans="2:15" s="140" customFormat="1" ht="12.75">
      <c r="B41" s="138"/>
      <c r="C41" s="139"/>
      <c r="D41" s="139" t="s">
        <v>154</v>
      </c>
      <c r="O41" s="141"/>
    </row>
    <row r="42" spans="2:15" s="140" customFormat="1" ht="12.75">
      <c r="B42" s="138"/>
      <c r="C42" s="139"/>
      <c r="D42" s="139" t="s">
        <v>155</v>
      </c>
      <c r="O42" s="141"/>
    </row>
    <row r="43" spans="2:15" s="140" customFormat="1" ht="12.75">
      <c r="B43" s="138"/>
      <c r="C43" s="139"/>
      <c r="D43" s="139"/>
      <c r="O43" s="141"/>
    </row>
    <row r="44" spans="2:15" s="140" customFormat="1" ht="12.75">
      <c r="B44" s="138"/>
      <c r="C44" s="139"/>
      <c r="D44" s="139" t="s">
        <v>255</v>
      </c>
      <c r="O44" s="141"/>
    </row>
    <row r="45" spans="2:15" s="140" customFormat="1" ht="12.75">
      <c r="B45" s="138"/>
      <c r="C45" s="139"/>
      <c r="D45" s="139"/>
      <c r="O45" s="141"/>
    </row>
    <row r="46" spans="2:15" s="140" customFormat="1" ht="12.75">
      <c r="B46" s="138"/>
      <c r="C46" s="139"/>
      <c r="D46" s="139"/>
      <c r="O46" s="141"/>
    </row>
    <row r="47" spans="2:15" s="140" customFormat="1" ht="12.75">
      <c r="B47" s="138"/>
      <c r="C47" s="139"/>
      <c r="D47" s="139"/>
      <c r="O47" s="141"/>
    </row>
    <row r="48" spans="2:15" s="140" customFormat="1" ht="12.75">
      <c r="B48" s="138"/>
      <c r="C48" s="139"/>
      <c r="D48" s="139"/>
      <c r="O48" s="141"/>
    </row>
    <row r="49" spans="2:15" s="140" customFormat="1" ht="12.75">
      <c r="B49" s="138"/>
      <c r="C49" s="139"/>
      <c r="D49" s="139"/>
      <c r="O49" s="141"/>
    </row>
    <row r="50" spans="2:15" s="140" customFormat="1" ht="12.75">
      <c r="B50" s="138"/>
      <c r="C50" s="139"/>
      <c r="D50" s="139"/>
      <c r="O50" s="141"/>
    </row>
    <row r="51" spans="2:15" s="140" customFormat="1" ht="12.75">
      <c r="B51" s="138"/>
      <c r="C51" s="139"/>
      <c r="D51" s="139"/>
      <c r="O51" s="141"/>
    </row>
    <row r="52" spans="2:15" s="140" customFormat="1" ht="12.75">
      <c r="B52" s="138"/>
      <c r="C52" s="139"/>
      <c r="D52" s="139"/>
      <c r="O52" s="141"/>
    </row>
    <row r="53" spans="2:15" s="140" customFormat="1" ht="12.75">
      <c r="B53" s="138"/>
      <c r="C53" s="139"/>
      <c r="D53" s="139"/>
      <c r="O53" s="141"/>
    </row>
    <row r="54" spans="2:15" s="140" customFormat="1" ht="12.75">
      <c r="B54" s="138"/>
      <c r="C54" s="139"/>
      <c r="D54" s="139"/>
      <c r="O54" s="141"/>
    </row>
    <row r="55" spans="2:15" s="140" customFormat="1" ht="12.75">
      <c r="B55" s="138"/>
      <c r="C55" s="139"/>
      <c r="D55" s="139"/>
      <c r="O55" s="141"/>
    </row>
    <row r="56" spans="2:15" s="140" customFormat="1" ht="12.75">
      <c r="B56" s="138"/>
      <c r="C56" s="139"/>
      <c r="D56" s="139"/>
      <c r="O56" s="141"/>
    </row>
    <row r="57" spans="2:15" s="140" customFormat="1" ht="12.75">
      <c r="B57" s="138"/>
      <c r="C57" s="139"/>
      <c r="D57" s="139"/>
      <c r="O57" s="141"/>
    </row>
    <row r="58" spans="2:15" s="140" customFormat="1" ht="12.75">
      <c r="B58" s="138"/>
      <c r="C58" s="139"/>
      <c r="D58" s="139"/>
      <c r="O58" s="141"/>
    </row>
    <row r="59" spans="2:15" s="140" customFormat="1" ht="12.75">
      <c r="B59" s="138"/>
      <c r="C59" s="139"/>
      <c r="D59" s="139"/>
      <c r="O59" s="141"/>
    </row>
    <row r="60" spans="2:15" s="140" customFormat="1" ht="12.75">
      <c r="B60" s="138"/>
      <c r="C60" s="139"/>
      <c r="D60" s="139"/>
      <c r="O60" s="141"/>
    </row>
    <row r="61" spans="2:15" s="140" customFormat="1" ht="12.75">
      <c r="B61" s="138"/>
      <c r="C61" s="139"/>
      <c r="D61" s="139"/>
      <c r="O61" s="141"/>
    </row>
    <row r="62" spans="2:15" s="140" customFormat="1" ht="12.75">
      <c r="B62" s="138"/>
      <c r="C62" s="139"/>
      <c r="D62" s="139"/>
      <c r="O62" s="141"/>
    </row>
    <row r="63" spans="2:15" s="140" customFormat="1" ht="12.75">
      <c r="B63" s="138"/>
      <c r="C63" s="139"/>
      <c r="D63" s="139"/>
      <c r="O63" s="141"/>
    </row>
    <row r="64" spans="2:15" s="140" customFormat="1" ht="12.75">
      <c r="B64" s="138"/>
      <c r="C64" s="139"/>
      <c r="D64" s="139"/>
      <c r="O64" s="141"/>
    </row>
    <row r="65" spans="2:15" s="140" customFormat="1" ht="12.75">
      <c r="B65" s="138"/>
      <c r="C65" s="139"/>
      <c r="D65" s="139"/>
      <c r="O65" s="141"/>
    </row>
    <row r="66" spans="2:15" s="140" customFormat="1" ht="12.75">
      <c r="B66" s="138"/>
      <c r="C66" s="139"/>
      <c r="D66" s="139"/>
      <c r="O66" s="141"/>
    </row>
    <row r="67" spans="2:15" s="140" customFormat="1" ht="12.75">
      <c r="B67" s="138"/>
      <c r="C67" s="139"/>
      <c r="D67" s="139"/>
      <c r="O67" s="141"/>
    </row>
    <row r="68" spans="2:15" s="140" customFormat="1" ht="12.75">
      <c r="B68" s="138"/>
      <c r="C68" s="139"/>
      <c r="D68" s="139"/>
      <c r="O68" s="141"/>
    </row>
    <row r="69" spans="2:15" s="140" customFormat="1" ht="12.75">
      <c r="B69" s="138"/>
      <c r="C69" s="139"/>
      <c r="D69" s="139"/>
      <c r="O69" s="141"/>
    </row>
    <row r="70" spans="2:15" s="140" customFormat="1" ht="12.75">
      <c r="B70" s="138"/>
      <c r="C70" s="139"/>
      <c r="D70" s="139"/>
      <c r="O70" s="141"/>
    </row>
    <row r="71" spans="2:15" s="140" customFormat="1" ht="12.75">
      <c r="B71" s="138"/>
      <c r="C71" s="139"/>
      <c r="D71" s="139"/>
      <c r="O71" s="141"/>
    </row>
    <row r="72" spans="2:15" s="140" customFormat="1" ht="12.75">
      <c r="B72" s="138"/>
      <c r="C72" s="139"/>
      <c r="D72" s="139"/>
      <c r="O72" s="141"/>
    </row>
    <row r="73" spans="2:15" s="140" customFormat="1" ht="12.75">
      <c r="B73" s="138"/>
      <c r="C73" s="139"/>
      <c r="D73" s="139"/>
      <c r="O73" s="141"/>
    </row>
    <row r="74" spans="2:15" s="140" customFormat="1" ht="12.75">
      <c r="B74" s="138"/>
      <c r="C74" s="139"/>
      <c r="D74" s="139"/>
      <c r="O74" s="141"/>
    </row>
    <row r="75" spans="2:15" s="140" customFormat="1" ht="12.75">
      <c r="B75" s="138"/>
      <c r="C75" s="139"/>
      <c r="D75" s="139"/>
      <c r="O75" s="141"/>
    </row>
    <row r="76" spans="2:15" s="140" customFormat="1" ht="12.75">
      <c r="B76" s="138"/>
      <c r="C76" s="139"/>
      <c r="D76" s="139"/>
      <c r="O76" s="141"/>
    </row>
    <row r="77" spans="2:15" s="140" customFormat="1" ht="12.75">
      <c r="B77" s="138"/>
      <c r="C77" s="139"/>
      <c r="D77" s="139"/>
      <c r="O77" s="141"/>
    </row>
    <row r="78" spans="2:15" s="140" customFormat="1" ht="12.75">
      <c r="B78" s="138"/>
      <c r="C78" s="139"/>
      <c r="D78" s="139"/>
      <c r="O78" s="141"/>
    </row>
    <row r="79" spans="2:15" s="140" customFormat="1" ht="12.75">
      <c r="B79" s="138"/>
      <c r="C79" s="139"/>
      <c r="D79" s="139"/>
      <c r="O79" s="141"/>
    </row>
    <row r="80" spans="2:15" s="140" customFormat="1" ht="12.75">
      <c r="B80" s="138"/>
      <c r="C80" s="139"/>
      <c r="D80" s="139"/>
      <c r="O80" s="141"/>
    </row>
    <row r="81" spans="2:15" s="140" customFormat="1" ht="12.75">
      <c r="B81" s="138"/>
      <c r="C81" s="139"/>
      <c r="D81" s="139"/>
      <c r="O81" s="141"/>
    </row>
    <row r="82" spans="2:15" s="140" customFormat="1" ht="12.75">
      <c r="B82" s="138"/>
      <c r="C82" s="139"/>
      <c r="D82" s="139"/>
      <c r="O82" s="141"/>
    </row>
    <row r="83" spans="2:15" s="140" customFormat="1" ht="12.75">
      <c r="B83" s="138"/>
      <c r="C83" s="139"/>
      <c r="D83" s="139"/>
      <c r="O83" s="141"/>
    </row>
    <row r="84" spans="2:15" s="140" customFormat="1" ht="12.75">
      <c r="B84" s="138"/>
      <c r="C84" s="139"/>
      <c r="D84" s="139"/>
      <c r="O84" s="141"/>
    </row>
    <row r="85" spans="2:15" s="140" customFormat="1" ht="12.75">
      <c r="B85" s="138"/>
      <c r="C85" s="139"/>
      <c r="D85" s="139"/>
      <c r="O85" s="141"/>
    </row>
    <row r="86" spans="2:15" s="140" customFormat="1" ht="12.75">
      <c r="B86" s="138"/>
      <c r="C86" s="139"/>
      <c r="D86" s="139"/>
      <c r="O86" s="141"/>
    </row>
    <row r="87" spans="2:15" s="140" customFormat="1" ht="12.75">
      <c r="B87" s="138"/>
      <c r="C87" s="139"/>
      <c r="D87" s="139"/>
      <c r="O87" s="141"/>
    </row>
    <row r="88" spans="2:15" s="140" customFormat="1" ht="12.75">
      <c r="B88" s="138"/>
      <c r="C88" s="139"/>
      <c r="D88" s="139"/>
      <c r="O88" s="141"/>
    </row>
    <row r="89" spans="2:15" s="140" customFormat="1" ht="12.75">
      <c r="B89" s="138"/>
      <c r="C89" s="139"/>
      <c r="D89" s="139"/>
      <c r="O89" s="141"/>
    </row>
    <row r="90" spans="2:15" s="140" customFormat="1" ht="12.75">
      <c r="B90" s="138"/>
      <c r="C90" s="139"/>
      <c r="D90" s="139"/>
      <c r="O90" s="141"/>
    </row>
    <row r="91" spans="2:15" s="140" customFormat="1" ht="12.75">
      <c r="B91" s="138"/>
      <c r="C91" s="139"/>
      <c r="D91" s="139"/>
      <c r="O91" s="141"/>
    </row>
    <row r="92" spans="2:15" s="140" customFormat="1" ht="12.75">
      <c r="B92" s="138"/>
      <c r="C92" s="139"/>
      <c r="D92" s="139"/>
      <c r="O92" s="141"/>
    </row>
    <row r="93" spans="2:15" s="140" customFormat="1" ht="12.75">
      <c r="B93" s="138"/>
      <c r="C93" s="139"/>
      <c r="D93" s="139"/>
      <c r="O93" s="141"/>
    </row>
    <row r="94" spans="2:15" s="140" customFormat="1" ht="12.75">
      <c r="B94" s="138"/>
      <c r="C94" s="139"/>
      <c r="D94" s="139"/>
      <c r="O94" s="141"/>
    </row>
    <row r="95" spans="2:15" s="140" customFormat="1" ht="12.75">
      <c r="B95" s="138"/>
      <c r="C95" s="139"/>
      <c r="D95" s="139"/>
      <c r="O95" s="141"/>
    </row>
    <row r="96" spans="2:15" s="140" customFormat="1" ht="12.75">
      <c r="B96" s="138"/>
      <c r="C96" s="139"/>
      <c r="D96" s="139"/>
      <c r="O96" s="141"/>
    </row>
    <row r="97" spans="2:15" s="140" customFormat="1" ht="12.75">
      <c r="B97" s="138"/>
      <c r="C97" s="139"/>
      <c r="D97" s="139"/>
      <c r="O97" s="141"/>
    </row>
    <row r="98" spans="2:15" s="140" customFormat="1" ht="12.75">
      <c r="B98" s="138"/>
      <c r="C98" s="139"/>
      <c r="D98" s="139"/>
      <c r="O98" s="141"/>
    </row>
    <row r="99" spans="2:15" s="140" customFormat="1" ht="12.75">
      <c r="B99" s="138"/>
      <c r="C99" s="139"/>
      <c r="D99" s="139"/>
      <c r="O99" s="141"/>
    </row>
    <row r="100" spans="2:15" s="140" customFormat="1" ht="12.75">
      <c r="B100" s="138"/>
      <c r="C100" s="139"/>
      <c r="D100" s="139"/>
      <c r="O100" s="141"/>
    </row>
    <row r="101" spans="2:15" s="140" customFormat="1" ht="12.75">
      <c r="B101" s="138"/>
      <c r="C101" s="139"/>
      <c r="D101" s="139"/>
      <c r="O101" s="141"/>
    </row>
    <row r="102" spans="2:15" s="140" customFormat="1" ht="12.75">
      <c r="B102" s="138"/>
      <c r="C102" s="139"/>
      <c r="D102" s="139"/>
      <c r="O102" s="141"/>
    </row>
    <row r="103" spans="2:15" s="140" customFormat="1" ht="12.75">
      <c r="B103" s="138"/>
      <c r="C103" s="139"/>
      <c r="D103" s="139"/>
      <c r="O103" s="141"/>
    </row>
    <row r="104" spans="2:15" s="140" customFormat="1" ht="12.75">
      <c r="B104" s="138"/>
      <c r="C104" s="139"/>
      <c r="D104" s="139"/>
      <c r="O104" s="141"/>
    </row>
    <row r="105" spans="2:15" s="140" customFormat="1" ht="12.75">
      <c r="B105" s="138"/>
      <c r="C105" s="139"/>
      <c r="D105" s="139"/>
      <c r="O105" s="141"/>
    </row>
    <row r="106" spans="2:15" s="140" customFormat="1" ht="12.75">
      <c r="B106" s="138"/>
      <c r="C106" s="139"/>
      <c r="D106" s="139"/>
      <c r="O106" s="141"/>
    </row>
    <row r="107" spans="2:15" s="140" customFormat="1" ht="12.75">
      <c r="B107" s="138"/>
      <c r="C107" s="139"/>
      <c r="D107" s="139"/>
      <c r="O107" s="141"/>
    </row>
    <row r="108" spans="2:15" s="140" customFormat="1" ht="12.75">
      <c r="B108" s="138"/>
      <c r="C108" s="139"/>
      <c r="D108" s="139"/>
      <c r="O108" s="141"/>
    </row>
    <row r="109" spans="2:15" s="140" customFormat="1" ht="12.75">
      <c r="B109" s="138"/>
      <c r="C109" s="139"/>
      <c r="D109" s="139"/>
      <c r="O109" s="141"/>
    </row>
    <row r="110" spans="2:15" s="140" customFormat="1" ht="12.75">
      <c r="B110" s="138"/>
      <c r="C110" s="139"/>
      <c r="D110" s="139"/>
      <c r="O110" s="141"/>
    </row>
    <row r="111" spans="2:15" s="140" customFormat="1" ht="12.75">
      <c r="B111" s="138"/>
      <c r="C111" s="139"/>
      <c r="D111" s="139"/>
      <c r="O111" s="141"/>
    </row>
    <row r="112" spans="2:15" s="140" customFormat="1" ht="12.75">
      <c r="B112" s="138"/>
      <c r="C112" s="139"/>
      <c r="D112" s="139"/>
      <c r="O112" s="141"/>
    </row>
    <row r="113" spans="2:15" s="140" customFormat="1" ht="12.75">
      <c r="B113" s="138"/>
      <c r="C113" s="139"/>
      <c r="D113" s="139"/>
      <c r="O113" s="141"/>
    </row>
    <row r="114" spans="2:15" s="140" customFormat="1" ht="12.75">
      <c r="B114" s="138"/>
      <c r="C114" s="139"/>
      <c r="D114" s="139"/>
      <c r="O114" s="141"/>
    </row>
    <row r="115" spans="2:15" s="140" customFormat="1" ht="12.75">
      <c r="B115" s="138"/>
      <c r="C115" s="139"/>
      <c r="D115" s="139"/>
      <c r="O115" s="141"/>
    </row>
    <row r="116" spans="2:15" s="140" customFormat="1" ht="12.75">
      <c r="B116" s="138"/>
      <c r="C116" s="139"/>
      <c r="D116" s="139"/>
      <c r="O116" s="141"/>
    </row>
    <row r="117" spans="2:15" s="140" customFormat="1" ht="12.75">
      <c r="B117" s="138"/>
      <c r="C117" s="139"/>
      <c r="D117" s="139"/>
      <c r="O117" s="141"/>
    </row>
    <row r="118" spans="2:15" s="140" customFormat="1" ht="12.75">
      <c r="B118" s="138"/>
      <c r="C118" s="139"/>
      <c r="D118" s="139"/>
      <c r="O118" s="141"/>
    </row>
    <row r="119" spans="2:15" s="140" customFormat="1" ht="12.75">
      <c r="B119" s="138"/>
      <c r="C119" s="139"/>
      <c r="D119" s="139"/>
      <c r="O119" s="141"/>
    </row>
    <row r="120" spans="2:15" s="140" customFormat="1" ht="12.75">
      <c r="B120" s="138"/>
      <c r="C120" s="139"/>
      <c r="D120" s="139"/>
      <c r="O120" s="141"/>
    </row>
    <row r="121" spans="2:15" s="140" customFormat="1" ht="12.75">
      <c r="B121" s="138"/>
      <c r="C121" s="139"/>
      <c r="D121" s="139"/>
      <c r="O121" s="141"/>
    </row>
    <row r="122" spans="2:15" s="140" customFormat="1" ht="12.75">
      <c r="B122" s="138"/>
      <c r="C122" s="139"/>
      <c r="D122" s="139"/>
      <c r="O122" s="141"/>
    </row>
    <row r="123" spans="2:15" s="140" customFormat="1" ht="12.75">
      <c r="B123" s="138"/>
      <c r="C123" s="139"/>
      <c r="D123" s="139"/>
      <c r="O123" s="141"/>
    </row>
    <row r="124" spans="2:15" s="140" customFormat="1" ht="12.75">
      <c r="B124" s="138"/>
      <c r="C124" s="139"/>
      <c r="D124" s="139"/>
      <c r="O124" s="141"/>
    </row>
    <row r="125" spans="2:15" s="140" customFormat="1" ht="12.75">
      <c r="B125" s="138"/>
      <c r="C125" s="139"/>
      <c r="D125" s="139"/>
      <c r="O125" s="141"/>
    </row>
    <row r="126" spans="2:15" s="140" customFormat="1" ht="12.75">
      <c r="B126" s="138"/>
      <c r="C126" s="139"/>
      <c r="D126" s="139"/>
      <c r="O126" s="141"/>
    </row>
  </sheetData>
  <mergeCells count="2">
    <mergeCell ref="D28:D29"/>
    <mergeCell ref="D30:D31"/>
  </mergeCells>
  <conditionalFormatting sqref="E10:M14 E8:M8 D4:D13 E4:M6 J30:J65536 I34:I65536 C1:C65536 F30:H31 D30 I30:I32 F16:J29 D15:D28 D32:H65536 E16:E31 N4:IV65536 K16:M65536">
    <cfRule type="cellIs" priority="1" dxfId="0" operator="equal" stopIfTrue="1">
      <formula>"error!"</formula>
    </cfRule>
  </conditionalFormatting>
  <printOptions/>
  <pageMargins left="0.7874015748031497" right="0.7874015748031497" top="0.984251968503937" bottom="0.984251968503937" header="0.5118110236220472" footer="0.5118110236220472"/>
  <pageSetup fitToHeight="1" fitToWidth="1" horizontalDpi="200" verticalDpi="200" orientation="landscape" paperSize="9" scale="41" r:id="rId1"/>
  <headerFooter alignWithMargins="0">
    <oddFooter>&amp;CStránka &amp;P z &amp;N</oddFooter>
  </headerFooter>
  <colBreaks count="1" manualBreakCount="1">
    <brk id="9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Q86"/>
  <sheetViews>
    <sheetView showGridLines="0" workbookViewId="0" topLeftCell="A1">
      <selection activeCell="E46" sqref="E46"/>
    </sheetView>
  </sheetViews>
  <sheetFormatPr defaultColWidth="9.00390625" defaultRowHeight="12.75"/>
  <cols>
    <col min="1" max="1" width="1.75390625" style="161" customWidth="1"/>
    <col min="2" max="2" width="12.75390625" style="161" customWidth="1"/>
    <col min="3" max="3" width="1.75390625" style="161" customWidth="1"/>
    <col min="4" max="4" width="35.00390625" style="162" customWidth="1"/>
    <col min="5" max="5" width="24.625" style="163" customWidth="1"/>
    <col min="6" max="6" width="50.625" style="163" customWidth="1"/>
    <col min="7" max="15" width="20.125" style="161" customWidth="1"/>
    <col min="16" max="16" width="3.25390625" style="161" customWidth="1"/>
    <col min="17" max="17" width="15.00390625" style="164" customWidth="1"/>
    <col min="18" max="16384" width="9.125" style="161" customWidth="1"/>
  </cols>
  <sheetData>
    <row r="1" spans="4:17" s="140" customFormat="1" ht="12.75">
      <c r="D1" s="138"/>
      <c r="E1" s="139"/>
      <c r="F1" s="139"/>
      <c r="Q1" s="141"/>
    </row>
    <row r="2" spans="4:17" s="140" customFormat="1" ht="20.25">
      <c r="D2" s="31" t="s">
        <v>256</v>
      </c>
      <c r="E2" s="139"/>
      <c r="F2" s="139"/>
      <c r="Q2" s="141"/>
    </row>
    <row r="3" spans="4:17" s="140" customFormat="1" ht="12.75">
      <c r="D3" s="16"/>
      <c r="E3" s="139"/>
      <c r="F3" s="139"/>
      <c r="Q3" s="141"/>
    </row>
    <row r="4" spans="2:5" s="140" customFormat="1" ht="25.5">
      <c r="B4" s="32" t="s">
        <v>11</v>
      </c>
      <c r="D4" s="1"/>
      <c r="E4" s="169" t="s">
        <v>168</v>
      </c>
    </row>
    <row r="5" spans="2:5" s="140" customFormat="1" ht="12.75">
      <c r="B5" s="148">
        <v>1</v>
      </c>
      <c r="D5" s="2" t="s">
        <v>169</v>
      </c>
      <c r="E5" s="167" t="e">
        <f>PPV_PPÚ!K25</f>
        <v>#DIV/0!</v>
      </c>
    </row>
    <row r="6" spans="2:5" s="140" customFormat="1" ht="12.75">
      <c r="B6" s="148">
        <v>2</v>
      </c>
      <c r="D6" s="2" t="s">
        <v>170</v>
      </c>
      <c r="E6" s="167">
        <f>'Náklady na procesy'!F57</f>
        <v>0</v>
      </c>
    </row>
    <row r="7" spans="2:5" s="140" customFormat="1" ht="12.75">
      <c r="B7" s="148">
        <v>3</v>
      </c>
      <c r="D7" s="2" t="s">
        <v>171</v>
      </c>
      <c r="E7" s="167"/>
    </row>
    <row r="8" spans="1:5" s="140" customFormat="1" ht="12.75">
      <c r="A8" s="140">
        <v>4</v>
      </c>
      <c r="B8" s="148">
        <v>4</v>
      </c>
      <c r="D8" s="2" t="s">
        <v>172</v>
      </c>
      <c r="E8" s="168" t="e">
        <f>SUM(E5:E7)</f>
        <v>#DIV/0!</v>
      </c>
    </row>
    <row r="9" spans="4:5" s="140" customFormat="1" ht="12.75">
      <c r="D9" s="138"/>
      <c r="E9" s="139"/>
    </row>
    <row r="10" spans="4:17" s="140" customFormat="1" ht="12.75">
      <c r="D10" s="138"/>
      <c r="E10" s="139"/>
      <c r="F10" s="139"/>
      <c r="Q10" s="141"/>
    </row>
    <row r="11" spans="4:17" s="140" customFormat="1" ht="12.75">
      <c r="D11" s="160" t="s">
        <v>62</v>
      </c>
      <c r="E11" s="139"/>
      <c r="F11" s="139"/>
      <c r="Q11" s="141"/>
    </row>
    <row r="12" spans="4:17" s="140" customFormat="1" ht="12.75">
      <c r="D12" s="139" t="s">
        <v>173</v>
      </c>
      <c r="E12" s="139"/>
      <c r="F12" s="139"/>
      <c r="Q12" s="141"/>
    </row>
    <row r="13" spans="4:17" s="140" customFormat="1" ht="12.75">
      <c r="D13" s="139"/>
      <c r="E13" s="139"/>
      <c r="F13" s="139"/>
      <c r="Q13" s="141"/>
    </row>
    <row r="14" spans="4:17" s="140" customFormat="1" ht="12.75">
      <c r="D14" s="138"/>
      <c r="E14" s="139"/>
      <c r="F14" s="139"/>
      <c r="Q14" s="141"/>
    </row>
    <row r="15" spans="4:17" s="140" customFormat="1" ht="12.75">
      <c r="D15" s="138"/>
      <c r="E15" s="139"/>
      <c r="F15" s="139"/>
      <c r="Q15" s="141"/>
    </row>
    <row r="16" spans="4:17" s="140" customFormat="1" ht="12.75">
      <c r="D16" s="138"/>
      <c r="E16" s="139"/>
      <c r="F16" s="139"/>
      <c r="Q16" s="141"/>
    </row>
    <row r="17" spans="4:17" s="140" customFormat="1" ht="12.75">
      <c r="D17" s="138"/>
      <c r="E17" s="139"/>
      <c r="F17" s="139"/>
      <c r="Q17" s="141"/>
    </row>
    <row r="18" spans="4:17" s="140" customFormat="1" ht="12.75">
      <c r="D18" s="138"/>
      <c r="E18" s="139"/>
      <c r="F18" s="139"/>
      <c r="Q18" s="141"/>
    </row>
    <row r="19" spans="4:17" s="140" customFormat="1" ht="12.75">
      <c r="D19" s="138"/>
      <c r="E19" s="139"/>
      <c r="F19" s="139"/>
      <c r="Q19" s="141"/>
    </row>
    <row r="20" spans="4:17" s="140" customFormat="1" ht="12.75">
      <c r="D20" s="138"/>
      <c r="E20" s="139"/>
      <c r="F20" s="139"/>
      <c r="Q20" s="141"/>
    </row>
    <row r="21" spans="4:17" s="140" customFormat="1" ht="12.75">
      <c r="D21" s="138"/>
      <c r="E21" s="139"/>
      <c r="F21" s="139"/>
      <c r="Q21" s="141"/>
    </row>
    <row r="22" spans="4:17" s="140" customFormat="1" ht="12.75">
      <c r="D22" s="138"/>
      <c r="E22" s="139"/>
      <c r="F22" s="139"/>
      <c r="Q22" s="141"/>
    </row>
    <row r="23" spans="4:17" s="140" customFormat="1" ht="12.75">
      <c r="D23" s="138"/>
      <c r="E23" s="139"/>
      <c r="F23" s="139"/>
      <c r="Q23" s="141"/>
    </row>
    <row r="24" spans="4:17" s="140" customFormat="1" ht="12.75">
      <c r="D24" s="138"/>
      <c r="E24" s="139"/>
      <c r="F24" s="139"/>
      <c r="Q24" s="141"/>
    </row>
    <row r="25" spans="4:17" s="140" customFormat="1" ht="12.75">
      <c r="D25" s="138"/>
      <c r="E25" s="139"/>
      <c r="F25" s="139"/>
      <c r="Q25" s="141"/>
    </row>
    <row r="26" spans="4:17" s="140" customFormat="1" ht="12.75">
      <c r="D26" s="138"/>
      <c r="E26" s="139"/>
      <c r="F26" s="139"/>
      <c r="Q26" s="141"/>
    </row>
    <row r="27" spans="4:17" s="140" customFormat="1" ht="12.75">
      <c r="D27" s="138"/>
      <c r="E27" s="139"/>
      <c r="F27" s="139"/>
      <c r="Q27" s="141"/>
    </row>
    <row r="28" spans="4:17" s="140" customFormat="1" ht="12.75">
      <c r="D28" s="138"/>
      <c r="E28" s="139"/>
      <c r="F28" s="139"/>
      <c r="Q28" s="141"/>
    </row>
    <row r="29" spans="4:17" s="140" customFormat="1" ht="12.75">
      <c r="D29" s="138"/>
      <c r="E29" s="139"/>
      <c r="F29" s="139"/>
      <c r="Q29" s="141"/>
    </row>
    <row r="30" spans="4:17" s="140" customFormat="1" ht="12.75">
      <c r="D30" s="138"/>
      <c r="E30" s="139"/>
      <c r="F30" s="139"/>
      <c r="Q30" s="141"/>
    </row>
    <row r="31" spans="4:17" s="140" customFormat="1" ht="12.75">
      <c r="D31" s="138"/>
      <c r="E31" s="139"/>
      <c r="F31" s="139"/>
      <c r="Q31" s="141"/>
    </row>
    <row r="32" spans="4:17" s="140" customFormat="1" ht="12.75">
      <c r="D32" s="138"/>
      <c r="E32" s="139"/>
      <c r="F32" s="139"/>
      <c r="Q32" s="141"/>
    </row>
    <row r="33" spans="4:17" s="140" customFormat="1" ht="12.75">
      <c r="D33" s="138"/>
      <c r="E33" s="139"/>
      <c r="F33" s="139"/>
      <c r="Q33" s="141"/>
    </row>
    <row r="34" spans="4:17" s="140" customFormat="1" ht="12.75">
      <c r="D34" s="138"/>
      <c r="E34" s="139"/>
      <c r="F34" s="139"/>
      <c r="Q34" s="141"/>
    </row>
    <row r="35" spans="4:17" s="140" customFormat="1" ht="12.75">
      <c r="D35" s="138"/>
      <c r="E35" s="139"/>
      <c r="F35" s="139"/>
      <c r="Q35" s="141"/>
    </row>
    <row r="36" spans="4:17" s="140" customFormat="1" ht="12.75">
      <c r="D36" s="138"/>
      <c r="E36" s="139"/>
      <c r="F36" s="139"/>
      <c r="Q36" s="141"/>
    </row>
    <row r="37" spans="4:17" s="140" customFormat="1" ht="12.75">
      <c r="D37" s="138"/>
      <c r="E37" s="139"/>
      <c r="F37" s="139"/>
      <c r="Q37" s="141"/>
    </row>
    <row r="38" spans="4:17" s="140" customFormat="1" ht="12.75">
      <c r="D38" s="138"/>
      <c r="E38" s="139"/>
      <c r="F38" s="139"/>
      <c r="Q38" s="141"/>
    </row>
    <row r="39" spans="4:17" s="140" customFormat="1" ht="12.75">
      <c r="D39" s="138"/>
      <c r="E39" s="139"/>
      <c r="F39" s="139"/>
      <c r="Q39" s="141"/>
    </row>
    <row r="40" spans="4:17" s="140" customFormat="1" ht="12.75">
      <c r="D40" s="138"/>
      <c r="E40" s="139"/>
      <c r="F40" s="139"/>
      <c r="Q40" s="141"/>
    </row>
    <row r="41" spans="4:17" s="140" customFormat="1" ht="12.75">
      <c r="D41" s="138"/>
      <c r="E41" s="139"/>
      <c r="F41" s="139"/>
      <c r="Q41" s="141"/>
    </row>
    <row r="42" spans="4:17" s="140" customFormat="1" ht="12.75">
      <c r="D42" s="138"/>
      <c r="E42" s="139"/>
      <c r="F42" s="139"/>
      <c r="Q42" s="141"/>
    </row>
    <row r="43" spans="4:17" s="140" customFormat="1" ht="12.75">
      <c r="D43" s="138"/>
      <c r="E43" s="139"/>
      <c r="F43" s="139"/>
      <c r="Q43" s="141"/>
    </row>
    <row r="44" spans="4:17" s="140" customFormat="1" ht="12.75">
      <c r="D44" s="138"/>
      <c r="E44" s="139"/>
      <c r="F44" s="139"/>
      <c r="Q44" s="141"/>
    </row>
    <row r="45" spans="4:17" s="140" customFormat="1" ht="12.75">
      <c r="D45" s="138"/>
      <c r="E45" s="139"/>
      <c r="F45" s="139"/>
      <c r="Q45" s="141"/>
    </row>
    <row r="46" spans="4:17" s="140" customFormat="1" ht="12.75">
      <c r="D46" s="138"/>
      <c r="E46" s="139"/>
      <c r="F46" s="139"/>
      <c r="Q46" s="141"/>
    </row>
    <row r="47" spans="4:17" s="140" customFormat="1" ht="12.75">
      <c r="D47" s="138"/>
      <c r="E47" s="139"/>
      <c r="F47" s="139"/>
      <c r="Q47" s="141"/>
    </row>
    <row r="48" spans="4:17" s="140" customFormat="1" ht="12.75">
      <c r="D48" s="138"/>
      <c r="E48" s="139"/>
      <c r="F48" s="139"/>
      <c r="Q48" s="141"/>
    </row>
    <row r="49" spans="4:17" s="140" customFormat="1" ht="12.75">
      <c r="D49" s="138"/>
      <c r="E49" s="139"/>
      <c r="F49" s="139"/>
      <c r="Q49" s="141"/>
    </row>
    <row r="50" spans="4:17" s="140" customFormat="1" ht="12.75">
      <c r="D50" s="138"/>
      <c r="E50" s="139"/>
      <c r="F50" s="139"/>
      <c r="Q50" s="141"/>
    </row>
    <row r="51" spans="4:17" s="140" customFormat="1" ht="12.75">
      <c r="D51" s="138"/>
      <c r="E51" s="139"/>
      <c r="F51" s="139"/>
      <c r="Q51" s="141"/>
    </row>
    <row r="52" spans="4:17" s="140" customFormat="1" ht="12.75">
      <c r="D52" s="138"/>
      <c r="E52" s="139"/>
      <c r="F52" s="139"/>
      <c r="Q52" s="141"/>
    </row>
    <row r="53" spans="4:17" s="140" customFormat="1" ht="12.75">
      <c r="D53" s="138"/>
      <c r="E53" s="139"/>
      <c r="F53" s="139"/>
      <c r="Q53" s="141"/>
    </row>
    <row r="54" spans="4:17" s="140" customFormat="1" ht="12.75">
      <c r="D54" s="138"/>
      <c r="E54" s="139"/>
      <c r="F54" s="139"/>
      <c r="Q54" s="141"/>
    </row>
    <row r="55" spans="4:17" s="140" customFormat="1" ht="12.75">
      <c r="D55" s="138"/>
      <c r="E55" s="139"/>
      <c r="F55" s="139"/>
      <c r="Q55" s="141"/>
    </row>
    <row r="56" spans="4:17" s="140" customFormat="1" ht="12.75">
      <c r="D56" s="138"/>
      <c r="E56" s="139"/>
      <c r="F56" s="139"/>
      <c r="Q56" s="141"/>
    </row>
    <row r="57" spans="4:17" s="140" customFormat="1" ht="12.75">
      <c r="D57" s="138"/>
      <c r="E57" s="139"/>
      <c r="F57" s="139"/>
      <c r="Q57" s="141"/>
    </row>
    <row r="58" spans="4:17" s="140" customFormat="1" ht="12.75">
      <c r="D58" s="138"/>
      <c r="E58" s="139"/>
      <c r="F58" s="139"/>
      <c r="Q58" s="141"/>
    </row>
    <row r="59" spans="4:17" s="140" customFormat="1" ht="12.75">
      <c r="D59" s="138"/>
      <c r="E59" s="139"/>
      <c r="F59" s="139"/>
      <c r="Q59" s="141"/>
    </row>
    <row r="60" spans="4:17" s="140" customFormat="1" ht="12.75">
      <c r="D60" s="138"/>
      <c r="E60" s="139"/>
      <c r="F60" s="139"/>
      <c r="Q60" s="141"/>
    </row>
    <row r="61" spans="4:17" s="140" customFormat="1" ht="12.75">
      <c r="D61" s="138"/>
      <c r="E61" s="139"/>
      <c r="F61" s="139"/>
      <c r="Q61" s="141"/>
    </row>
    <row r="62" spans="4:17" s="140" customFormat="1" ht="12.75">
      <c r="D62" s="138"/>
      <c r="E62" s="139"/>
      <c r="F62" s="139"/>
      <c r="Q62" s="141"/>
    </row>
    <row r="63" spans="4:17" s="140" customFormat="1" ht="12.75">
      <c r="D63" s="138"/>
      <c r="E63" s="139"/>
      <c r="F63" s="139"/>
      <c r="Q63" s="141"/>
    </row>
    <row r="64" spans="4:17" s="140" customFormat="1" ht="12.75">
      <c r="D64" s="138"/>
      <c r="E64" s="139"/>
      <c r="F64" s="139"/>
      <c r="Q64" s="141"/>
    </row>
    <row r="65" spans="4:17" s="140" customFormat="1" ht="12.75">
      <c r="D65" s="138"/>
      <c r="E65" s="139"/>
      <c r="F65" s="139"/>
      <c r="Q65" s="141"/>
    </row>
    <row r="66" spans="4:17" s="140" customFormat="1" ht="12.75">
      <c r="D66" s="138"/>
      <c r="E66" s="139"/>
      <c r="F66" s="139"/>
      <c r="Q66" s="141"/>
    </row>
    <row r="67" spans="4:17" s="140" customFormat="1" ht="12.75">
      <c r="D67" s="138"/>
      <c r="E67" s="139"/>
      <c r="F67" s="139"/>
      <c r="Q67" s="141"/>
    </row>
    <row r="68" spans="4:17" s="140" customFormat="1" ht="12.75">
      <c r="D68" s="138"/>
      <c r="E68" s="139"/>
      <c r="F68" s="139"/>
      <c r="Q68" s="141"/>
    </row>
    <row r="69" spans="4:17" s="140" customFormat="1" ht="12.75">
      <c r="D69" s="138"/>
      <c r="E69" s="139"/>
      <c r="F69" s="139"/>
      <c r="Q69" s="141"/>
    </row>
    <row r="70" spans="4:17" s="140" customFormat="1" ht="12.75">
      <c r="D70" s="138"/>
      <c r="E70" s="139"/>
      <c r="F70" s="139"/>
      <c r="Q70" s="141"/>
    </row>
    <row r="71" spans="4:17" s="140" customFormat="1" ht="12.75">
      <c r="D71" s="138"/>
      <c r="E71" s="139"/>
      <c r="F71" s="139"/>
      <c r="Q71" s="141"/>
    </row>
    <row r="72" spans="4:17" s="140" customFormat="1" ht="12.75">
      <c r="D72" s="138"/>
      <c r="E72" s="139"/>
      <c r="F72" s="139"/>
      <c r="Q72" s="141"/>
    </row>
    <row r="73" spans="4:17" s="140" customFormat="1" ht="12.75">
      <c r="D73" s="138"/>
      <c r="E73" s="139"/>
      <c r="F73" s="139"/>
      <c r="Q73" s="141"/>
    </row>
    <row r="74" spans="4:17" s="140" customFormat="1" ht="12.75">
      <c r="D74" s="138"/>
      <c r="E74" s="139"/>
      <c r="F74" s="139"/>
      <c r="Q74" s="141"/>
    </row>
    <row r="75" spans="4:17" s="140" customFormat="1" ht="12.75">
      <c r="D75" s="138"/>
      <c r="E75" s="139"/>
      <c r="F75" s="139"/>
      <c r="Q75" s="141"/>
    </row>
    <row r="76" spans="4:17" s="140" customFormat="1" ht="12.75">
      <c r="D76" s="138"/>
      <c r="E76" s="139"/>
      <c r="F76" s="139"/>
      <c r="Q76" s="141"/>
    </row>
    <row r="77" spans="4:17" s="140" customFormat="1" ht="12.75">
      <c r="D77" s="138"/>
      <c r="E77" s="139"/>
      <c r="F77" s="139"/>
      <c r="Q77" s="141"/>
    </row>
    <row r="78" spans="4:17" s="140" customFormat="1" ht="12.75">
      <c r="D78" s="138"/>
      <c r="E78" s="139"/>
      <c r="F78" s="139"/>
      <c r="Q78" s="141"/>
    </row>
    <row r="79" spans="4:17" s="140" customFormat="1" ht="12.75">
      <c r="D79" s="138"/>
      <c r="E79" s="139"/>
      <c r="F79" s="139"/>
      <c r="Q79" s="141"/>
    </row>
    <row r="80" spans="4:17" s="140" customFormat="1" ht="12.75">
      <c r="D80" s="138"/>
      <c r="E80" s="139"/>
      <c r="F80" s="139"/>
      <c r="Q80" s="141"/>
    </row>
    <row r="81" spans="4:17" s="140" customFormat="1" ht="12.75">
      <c r="D81" s="138"/>
      <c r="E81" s="139"/>
      <c r="F81" s="139"/>
      <c r="Q81" s="141"/>
    </row>
    <row r="82" spans="4:17" s="140" customFormat="1" ht="12.75">
      <c r="D82" s="138"/>
      <c r="E82" s="139"/>
      <c r="F82" s="139"/>
      <c r="Q82" s="141"/>
    </row>
    <row r="83" spans="4:17" s="140" customFormat="1" ht="12.75">
      <c r="D83" s="138"/>
      <c r="E83" s="139"/>
      <c r="F83" s="139"/>
      <c r="Q83" s="141"/>
    </row>
    <row r="84" spans="4:17" s="140" customFormat="1" ht="12.75">
      <c r="D84" s="138"/>
      <c r="E84" s="139"/>
      <c r="F84" s="139"/>
      <c r="Q84" s="141"/>
    </row>
    <row r="85" spans="4:17" s="140" customFormat="1" ht="12.75">
      <c r="D85" s="138"/>
      <c r="E85" s="139"/>
      <c r="F85" s="139"/>
      <c r="Q85" s="141"/>
    </row>
    <row r="86" spans="4:17" s="140" customFormat="1" ht="12.75">
      <c r="D86" s="138"/>
      <c r="E86" s="139"/>
      <c r="F86" s="139"/>
      <c r="Q86" s="141"/>
    </row>
  </sheetData>
  <conditionalFormatting sqref="F10:O65536 D11:D13 E1:E65536 P4:IV65536">
    <cfRule type="cellIs" priority="1" dxfId="0" operator="equal" stopIfTrue="1">
      <formula>"error!"</formula>
    </cfRule>
  </conditionalFormatting>
  <printOptions/>
  <pageMargins left="0.7874015748031497" right="0.7874015748031497" top="0.984251968503937" bottom="0.984251968503937" header="0.5118110236220472" footer="0.5118110236220472"/>
  <pageSetup fitToHeight="1" fitToWidth="1" horizontalDpi="200" verticalDpi="200" orientation="landscape" paperSize="9" scale="65" r:id="rId1"/>
  <headerFooter alignWithMargins="0">
    <oddFooter>&amp;CStránka &amp;P z &amp;N</oddFooter>
  </headerFooter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ČESKÝ TELECOM,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si043580</dc:creator>
  <cp:keywords/>
  <dc:description/>
  <cp:lastModifiedBy>prusovai</cp:lastModifiedBy>
  <cp:lastPrinted>2006-03-08T15:38:51Z</cp:lastPrinted>
  <dcterms:created xsi:type="dcterms:W3CDTF">2006-01-30T17:11:07Z</dcterms:created>
  <dcterms:modified xsi:type="dcterms:W3CDTF">2006-03-10T11:17:03Z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