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89.xml" ContentType="application/vnd.openxmlformats-officedocument.drawing+xml"/>
  <Override PartName="/xl/charts/chart89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90.xml" ContentType="application/vnd.openxmlformats-officedocument.drawing+xml"/>
  <Override PartName="/xl/charts/chart90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drawings/drawing91.xml" ContentType="application/vnd.openxmlformats-officedocument.drawing+xml"/>
  <Override PartName="/xl/charts/chart91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drawings/drawing92.xml" ContentType="application/vnd.openxmlformats-officedocument.drawing+xml"/>
  <Override PartName="/xl/charts/chart92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drawings/drawing93.xml" ContentType="application/vnd.openxmlformats-officedocument.drawing+xml"/>
  <Override PartName="/xl/charts/chart93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drawings/drawing94.xml" ContentType="application/vnd.openxmlformats-officedocument.drawing+xml"/>
  <Override PartName="/xl/charts/chart94.xml" ContentType="application/vnd.openxmlformats-officedocument.drawingml.chart+xml"/>
  <Override PartName="/xl/drawings/drawing95.xml" ContentType="application/vnd.openxmlformats-officedocument.drawing+xml"/>
  <Override PartName="/xl/charts/chart95.xml" ContentType="application/vnd.openxmlformats-officedocument.drawingml.chart+xml"/>
  <Override PartName="/xl/drawings/drawing96.xml" ContentType="application/vnd.openxmlformats-officedocument.drawing+xml"/>
  <Override PartName="/xl/charts/chart96.xml" ContentType="application/vnd.openxmlformats-officedocument.drawingml.chart+xml"/>
  <Override PartName="/xl/drawings/drawing97.xml" ContentType="application/vnd.openxmlformats-officedocument.drawing+xml"/>
  <Override PartName="/xl/charts/chart97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drawings/drawing98.xml" ContentType="application/vnd.openxmlformats-officedocument.drawing+xml"/>
  <Override PartName="/xl/charts/chart98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drawings/drawing99.xml" ContentType="application/vnd.openxmlformats-officedocument.drawing+xml"/>
  <Override PartName="/xl/charts/chart99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u2008.cz\Profiles\Home\podatelna\Desktop\"/>
    </mc:Choice>
  </mc:AlternateContent>
  <xr:revisionPtr revIDLastSave="0" documentId="8_{1E731CEC-7072-4F09-919E-325B3D4826CB}" xr6:coauthVersionLast="45" xr6:coauthVersionMax="45" xr10:uidLastSave="{00000000-0000-0000-0000-000000000000}"/>
  <bookViews>
    <workbookView xWindow="20052" yWindow="-108" windowWidth="20376" windowHeight="12216" xr2:uid="{00000000-000D-0000-FFFF-FFFF00000000}"/>
  </bookViews>
  <sheets>
    <sheet name="tabulka č. 1" sheetId="386" r:id="rId1"/>
    <sheet name="graf č. 1" sheetId="405" r:id="rId2"/>
    <sheet name="graf č. 2" sheetId="406" r:id="rId3"/>
    <sheet name="graf č. 3" sheetId="407" r:id="rId4"/>
    <sheet name="graf č. 4" sheetId="408" r:id="rId5"/>
    <sheet name="graf č. 5" sheetId="409" r:id="rId6"/>
    <sheet name="graf č. 6" sheetId="410" r:id="rId7"/>
    <sheet name="graf č. 7" sheetId="411" r:id="rId8"/>
    <sheet name="graf č. 8" sheetId="412" r:id="rId9"/>
    <sheet name="graf č. 9" sheetId="413" r:id="rId10"/>
    <sheet name="graf č. 10" sheetId="414" r:id="rId11"/>
    <sheet name="graf č. 11" sheetId="415" r:id="rId12"/>
    <sheet name="graf č. 12" sheetId="416" r:id="rId13"/>
    <sheet name="graf č. 13" sheetId="417" r:id="rId14"/>
    <sheet name="graf č. 14" sheetId="418" r:id="rId15"/>
    <sheet name="tabulka č. 2" sheetId="419" r:id="rId16"/>
    <sheet name="tabulka č. 3" sheetId="438" r:id="rId17"/>
    <sheet name="tabulka č. 4" sheetId="439" r:id="rId18"/>
    <sheet name="graf č. 15" sheetId="440" r:id="rId19"/>
    <sheet name="graf č. 16" sheetId="442" r:id="rId20"/>
    <sheet name="graf č. 17" sheetId="486" r:id="rId21"/>
    <sheet name="graf č. 18" sheetId="448" r:id="rId22"/>
    <sheet name="graf č. 19" sheetId="447" r:id="rId23"/>
    <sheet name="graf č. 20" sheetId="446" r:id="rId24"/>
    <sheet name="tabulka č. 5" sheetId="445" r:id="rId25"/>
    <sheet name="graf č. 21" sheetId="444" r:id="rId26"/>
    <sheet name="graf č. 22" sheetId="443" r:id="rId27"/>
    <sheet name="graf č. 23" sheetId="485" r:id="rId28"/>
    <sheet name="graf č. 24" sheetId="484" r:id="rId29"/>
    <sheet name="graf č. 25" sheetId="483" r:id="rId30"/>
    <sheet name="graf č. 26" sheetId="482" r:id="rId31"/>
    <sheet name="graf č. 27" sheetId="481" r:id="rId32"/>
    <sheet name="graf č. 28" sheetId="480" r:id="rId33"/>
    <sheet name="graf č. 29" sheetId="479" r:id="rId34"/>
    <sheet name="graf č. 30" sheetId="478" r:id="rId35"/>
    <sheet name="graf č. 31" sheetId="477" r:id="rId36"/>
    <sheet name="graf č. 32" sheetId="476" r:id="rId37"/>
    <sheet name="graf č. 33" sheetId="475" r:id="rId38"/>
    <sheet name="graf č. 34" sheetId="474" r:id="rId39"/>
    <sheet name="graf č. 35" sheetId="473" r:id="rId40"/>
    <sheet name="graf č. 36" sheetId="472" r:id="rId41"/>
    <sheet name="graf č. 37" sheetId="471" r:id="rId42"/>
    <sheet name="graf č. 38" sheetId="470" r:id="rId43"/>
    <sheet name="tabulka č. 6" sheetId="424" r:id="rId44"/>
    <sheet name="tabulka č. 7" sheetId="238" r:id="rId45"/>
    <sheet name="graf č. 39" sheetId="469" r:id="rId46"/>
    <sheet name="graf č. 40" sheetId="468" r:id="rId47"/>
    <sheet name="graf č. 41" sheetId="466" r:id="rId48"/>
    <sheet name="graf č. 42" sheetId="465" r:id="rId49"/>
    <sheet name="tabulka č. 8" sheetId="467" r:id="rId50"/>
    <sheet name="graf č. 43" sheetId="463" r:id="rId51"/>
    <sheet name="graf č. 44" sheetId="462" r:id="rId52"/>
    <sheet name="graf č. 45" sheetId="461" r:id="rId53"/>
    <sheet name="graf č. 46" sheetId="460" r:id="rId54"/>
    <sheet name="graf č. 47" sheetId="459" r:id="rId55"/>
    <sheet name="graf č. 48" sheetId="458" r:id="rId56"/>
    <sheet name="graf č. 49" sheetId="457" r:id="rId57"/>
    <sheet name="graf č. 50" sheetId="456" r:id="rId58"/>
    <sheet name="graf č. 51" sheetId="455" r:id="rId59"/>
    <sheet name="graf č. 52" sheetId="454" r:id="rId60"/>
    <sheet name="graf č. 53" sheetId="453" r:id="rId61"/>
    <sheet name="graf č. 54" sheetId="452" r:id="rId62"/>
    <sheet name="graf č. 55" sheetId="451" r:id="rId63"/>
    <sheet name="graf č. 56" sheetId="450" r:id="rId64"/>
    <sheet name="graf č. 57" sheetId="437" r:id="rId65"/>
    <sheet name="graf č. 58" sheetId="436" r:id="rId66"/>
    <sheet name="graf č. 59" sheetId="435" r:id="rId67"/>
    <sheet name="graf č. 60" sheetId="434" r:id="rId68"/>
    <sheet name="graf č. 61" sheetId="433" r:id="rId69"/>
    <sheet name="graf č. 62" sheetId="432" r:id="rId70"/>
    <sheet name="graf č. 63" sheetId="431" r:id="rId71"/>
    <sheet name="graf č. 64" sheetId="430" r:id="rId72"/>
    <sheet name="graf č. 65" sheetId="429" r:id="rId73"/>
    <sheet name="graf č. 66" sheetId="428" r:id="rId74"/>
    <sheet name="graf č. 67" sheetId="427" r:id="rId75"/>
    <sheet name="tabulka č. 9" sheetId="426" r:id="rId76"/>
    <sheet name="graf č. 68" sheetId="337" r:id="rId77"/>
    <sheet name="graf č. 69" sheetId="338" r:id="rId78"/>
    <sheet name="graf č. 70" sheetId="339" r:id="rId79"/>
    <sheet name="graf č. 71" sheetId="340" r:id="rId80"/>
    <sheet name="graf č. 72" sheetId="341" r:id="rId81"/>
    <sheet name="graf č. 73" sheetId="342" r:id="rId82"/>
    <sheet name="graf č. 74" sheetId="343" r:id="rId83"/>
    <sheet name="graf č. 75" sheetId="344" r:id="rId84"/>
    <sheet name="graf č. 76" sheetId="345" r:id="rId85"/>
    <sheet name="graf č. 77" sheetId="346" r:id="rId86"/>
    <sheet name="graf č. 78" sheetId="347" r:id="rId87"/>
    <sheet name="graf č. 79" sheetId="348" r:id="rId88"/>
    <sheet name="graf č. 80" sheetId="349" r:id="rId89"/>
    <sheet name="tabulka č. 10" sheetId="350" r:id="rId90"/>
    <sheet name="tabulka č. 11" sheetId="351" r:id="rId91"/>
    <sheet name="graf č. 82" sheetId="352" r:id="rId92"/>
    <sheet name="graf č. 83" sheetId="353" r:id="rId93"/>
    <sheet name="graf č. 84" sheetId="354" r:id="rId94"/>
    <sheet name="graf č. 85" sheetId="355" r:id="rId95"/>
    <sheet name="graf č. 86" sheetId="356" r:id="rId96"/>
    <sheet name="tabulka č. 12" sheetId="357" r:id="rId97"/>
    <sheet name="graf č. 87" sheetId="369" r:id="rId98"/>
    <sheet name="graf č. 88" sheetId="370" r:id="rId99"/>
    <sheet name="graf č. 89" sheetId="371" r:id="rId100"/>
    <sheet name="graf č. 90" sheetId="372" r:id="rId101"/>
    <sheet name="Tabulka č. 13" sheetId="373" r:id="rId102"/>
    <sheet name="graf č. 91" sheetId="374" r:id="rId103"/>
    <sheet name="graf č. 92" sheetId="375" r:id="rId104"/>
    <sheet name="graf č. 93" sheetId="376" r:id="rId105"/>
    <sheet name="graf č. 94" sheetId="377" r:id="rId106"/>
    <sheet name="graf č. 95" sheetId="378" r:id="rId107"/>
    <sheet name="graf č. 96" sheetId="379" r:id="rId108"/>
    <sheet name="graf č. 97" sheetId="380" r:id="rId109"/>
    <sheet name="graf č. 98" sheetId="381" r:id="rId110"/>
    <sheet name="graf č. 99" sheetId="382" r:id="rId111"/>
    <sheet name="graf č. 100" sheetId="383" r:id="rId112"/>
  </sheets>
  <externalReferences>
    <externalReference r:id="rId113"/>
    <externalReference r:id="rId114"/>
    <externalReference r:id="rId115"/>
    <externalReference r:id="rId116"/>
    <externalReference r:id="rId117"/>
  </externalReferences>
  <definedNames>
    <definedName name="_xlnm._FilterDatabase" localSheetId="8" hidden="1">'graf č. 8'!$B$2:$B$8</definedName>
    <definedName name="_Toc47967230" localSheetId="89">'tabulka č. 10'!#REF!</definedName>
    <definedName name="_Toc47967232" localSheetId="96">'tabulka č. 12'!$A$1</definedName>
    <definedName name="_Toc57987632" localSheetId="101">'Tabulka č. 13'!$A$1</definedName>
    <definedName name="_Toc57987698" localSheetId="77">'graf č. 69'!$A$1</definedName>
    <definedName name="_Toc57987699" localSheetId="78">'graf č. 70'!$A$1</definedName>
    <definedName name="_Toc57987700" localSheetId="79">'graf č. 71'!$A$1</definedName>
    <definedName name="_Toc57987701" localSheetId="80">'graf č. 72'!$A$1</definedName>
    <definedName name="_Toc57987702" localSheetId="81">'graf č. 73'!$A$1</definedName>
    <definedName name="_Toc57987705" localSheetId="84">'graf č. 76'!$A$1</definedName>
    <definedName name="_Toc57987706" localSheetId="85">'graf č. 77'!$A$1</definedName>
    <definedName name="_Toc57987713" localSheetId="94">'graf č. 85'!$A$1</definedName>
    <definedName name="_Toc57987714" localSheetId="95">'graf č. 86'!$A$1</definedName>
    <definedName name="_Toc57987726" localSheetId="98">'graf č. 88'!$A$1</definedName>
    <definedName name="_Toc57987728" localSheetId="100">'graf č. 90'!$A$1</definedName>
    <definedName name="_Toc57987733" localSheetId="106">'graf č. 95'!$A$1</definedName>
    <definedName name="_Toc57987734" localSheetId="107">'graf č. 96'!$A$1</definedName>
    <definedName name="_Toc57987735" localSheetId="108">'graf č. 97'!$A$1</definedName>
    <definedName name="_Toc57987736" localSheetId="109">'graf č. 98'!$A$1</definedName>
    <definedName name="celkem" localSheetId="111">'[1]graf č. 57'!#REF!</definedName>
    <definedName name="celkem" localSheetId="21">'[1]graf č. 57'!#REF!</definedName>
    <definedName name="celkem" localSheetId="29">'[2]graf č. 58'!#REF!</definedName>
    <definedName name="celkem" localSheetId="30">'[1]graf č. 57'!#REF!</definedName>
    <definedName name="celkem" localSheetId="76">'[1]graf č. 57'!#REF!</definedName>
    <definedName name="celkem" localSheetId="77">'[1]graf č. 57'!#REF!</definedName>
    <definedName name="celkem" localSheetId="78">'[1]graf č. 57'!#REF!</definedName>
    <definedName name="celkem" localSheetId="79">'[1]graf č. 57'!#REF!</definedName>
    <definedName name="celkem" localSheetId="80">'[1]graf č. 57'!#REF!</definedName>
    <definedName name="celkem" localSheetId="81">'[1]graf č. 57'!#REF!</definedName>
    <definedName name="celkem" localSheetId="82">'[1]graf č. 57'!#REF!</definedName>
    <definedName name="celkem" localSheetId="83">'[1]graf č. 57'!#REF!</definedName>
    <definedName name="celkem" localSheetId="84">'[1]graf č. 57'!#REF!</definedName>
    <definedName name="celkem" localSheetId="85">'[1]graf č. 57'!#REF!</definedName>
    <definedName name="celkem" localSheetId="86">'[1]graf č. 57'!#REF!</definedName>
    <definedName name="celkem" localSheetId="87">'[1]graf č. 57'!#REF!</definedName>
    <definedName name="celkem" localSheetId="88">'[1]graf č. 57'!#REF!</definedName>
    <definedName name="celkem" localSheetId="91">'[1]graf č. 57'!#REF!</definedName>
    <definedName name="celkem" localSheetId="92">'[1]graf č. 57'!#REF!</definedName>
    <definedName name="celkem" localSheetId="93">'[1]graf č. 57'!#REF!</definedName>
    <definedName name="celkem" localSheetId="94">'[1]graf č. 57'!#REF!</definedName>
    <definedName name="celkem" localSheetId="95">'[1]graf č. 57'!#REF!</definedName>
    <definedName name="celkem" localSheetId="97">'[1]graf č. 57'!#REF!</definedName>
    <definedName name="celkem" localSheetId="98">'[1]graf č. 57'!#REF!</definedName>
    <definedName name="celkem" localSheetId="99">'[1]graf č. 57'!#REF!</definedName>
    <definedName name="celkem" localSheetId="100">'[1]graf č. 57'!#REF!</definedName>
    <definedName name="celkem" localSheetId="102">'[1]graf č. 57'!#REF!</definedName>
    <definedName name="celkem" localSheetId="103">'[1]graf č. 57'!#REF!</definedName>
    <definedName name="celkem" localSheetId="104">'[1]graf č. 57'!#REF!</definedName>
    <definedName name="celkem" localSheetId="105">'[1]graf č. 57'!#REF!</definedName>
    <definedName name="celkem" localSheetId="106">'[1]graf č. 57'!#REF!</definedName>
    <definedName name="celkem" localSheetId="107">'[1]graf č. 57'!#REF!</definedName>
    <definedName name="celkem" localSheetId="108">'[1]graf č. 57'!#REF!</definedName>
    <definedName name="celkem" localSheetId="109">'[1]graf č. 57'!#REF!</definedName>
    <definedName name="celkem" localSheetId="110">'[1]graf č. 57'!#REF!</definedName>
    <definedName name="celkem" localSheetId="89">'[1]graf č. 57'!#REF!</definedName>
    <definedName name="celkem" localSheetId="90">'[1]graf č. 57'!#REF!</definedName>
    <definedName name="celkem" localSheetId="96">'[1]graf č. 57'!#REF!</definedName>
    <definedName name="celkem" localSheetId="101">'[1]graf č. 57'!#REF!</definedName>
    <definedName name="celkem">'[3]graf č. 58'!#REF!</definedName>
    <definedName name="celkem_RM">'[1]graf č. 57'!#REF!</definedName>
    <definedName name="celkem_RM2">'[1]graf č. 60'!#REF!</definedName>
    <definedName name="celkem_RM3">'[1]graf č. 64'!#REF!</definedName>
    <definedName name="celkem_RM4">'[1]graf č. 51'!$D$10</definedName>
    <definedName name="celkem2" localSheetId="111">'[1]graf č. 60'!#REF!</definedName>
    <definedName name="celkem2" localSheetId="21">'[1]graf č. 60'!#REF!</definedName>
    <definedName name="celkem2" localSheetId="29">'[2]graf č. 61'!#REF!</definedName>
    <definedName name="celkem2" localSheetId="30">'[1]graf č. 60'!#REF!</definedName>
    <definedName name="celkem2" localSheetId="76">'[1]graf č. 60'!#REF!</definedName>
    <definedName name="celkem2" localSheetId="77">'[1]graf č. 60'!#REF!</definedName>
    <definedName name="celkem2" localSheetId="78">'[1]graf č. 60'!#REF!</definedName>
    <definedName name="celkem2" localSheetId="79">'[1]graf č. 60'!#REF!</definedName>
    <definedName name="celkem2" localSheetId="80">'[1]graf č. 60'!#REF!</definedName>
    <definedName name="celkem2" localSheetId="81">'[1]graf č. 60'!#REF!</definedName>
    <definedName name="celkem2" localSheetId="82">'[1]graf č. 60'!#REF!</definedName>
    <definedName name="celkem2" localSheetId="83">'[1]graf č. 60'!#REF!</definedName>
    <definedName name="celkem2" localSheetId="84">'[1]graf č. 60'!#REF!</definedName>
    <definedName name="celkem2" localSheetId="85">'[1]graf č. 60'!#REF!</definedName>
    <definedName name="celkem2" localSheetId="86">'[1]graf č. 60'!#REF!</definedName>
    <definedName name="celkem2" localSheetId="87">'[1]graf č. 60'!#REF!</definedName>
    <definedName name="celkem2" localSheetId="88">'[1]graf č. 60'!#REF!</definedName>
    <definedName name="celkem2" localSheetId="91">'[1]graf č. 60'!#REF!</definedName>
    <definedName name="celkem2" localSheetId="92">'[1]graf č. 60'!#REF!</definedName>
    <definedName name="celkem2" localSheetId="93">'[1]graf č. 60'!#REF!</definedName>
    <definedName name="celkem2" localSheetId="94">'[1]graf č. 60'!#REF!</definedName>
    <definedName name="celkem2" localSheetId="95">'[1]graf č. 60'!#REF!</definedName>
    <definedName name="celkem2" localSheetId="97">'[1]graf č. 60'!#REF!</definedName>
    <definedName name="celkem2" localSheetId="98">'[1]graf č. 60'!#REF!</definedName>
    <definedName name="celkem2" localSheetId="99">'[1]graf č. 60'!#REF!</definedName>
    <definedName name="celkem2" localSheetId="100">'[1]graf č. 60'!#REF!</definedName>
    <definedName name="celkem2" localSheetId="102">'[1]graf č. 60'!#REF!</definedName>
    <definedName name="celkem2" localSheetId="103">'[1]graf č. 60'!#REF!</definedName>
    <definedName name="celkem2" localSheetId="104">'[1]graf č. 60'!#REF!</definedName>
    <definedName name="celkem2" localSheetId="105">'[1]graf č. 60'!#REF!</definedName>
    <definedName name="celkem2" localSheetId="106">'[1]graf č. 60'!#REF!</definedName>
    <definedName name="celkem2" localSheetId="107">'[1]graf č. 60'!#REF!</definedName>
    <definedName name="celkem2" localSheetId="108">'[1]graf č. 60'!#REF!</definedName>
    <definedName name="celkem2" localSheetId="109">'[1]graf č. 60'!#REF!</definedName>
    <definedName name="celkem2" localSheetId="110">'[1]graf č. 60'!#REF!</definedName>
    <definedName name="celkem2" localSheetId="89">'[1]graf č. 60'!#REF!</definedName>
    <definedName name="celkem2" localSheetId="90">'[1]graf č. 60'!#REF!</definedName>
    <definedName name="celkem2" localSheetId="96">'[1]graf č. 60'!#REF!</definedName>
    <definedName name="celkem2" localSheetId="101">'[1]graf č. 60'!#REF!</definedName>
    <definedName name="celkem2" localSheetId="43">'[3]graf č. 61'!#REF!</definedName>
    <definedName name="celkem2">'[3]graf č. 61'!#REF!</definedName>
    <definedName name="celkem3" localSheetId="111">'[1]graf č. 64'!#REF!</definedName>
    <definedName name="celkem3" localSheetId="21">'[1]graf č. 64'!#REF!</definedName>
    <definedName name="celkem3" localSheetId="29">'[2]graf č. 65'!#REF!</definedName>
    <definedName name="celkem3" localSheetId="30">'[1]graf č. 64'!#REF!</definedName>
    <definedName name="celkem3" localSheetId="76">'[1]graf č. 64'!#REF!</definedName>
    <definedName name="celkem3" localSheetId="77">'[1]graf č. 64'!#REF!</definedName>
    <definedName name="celkem3" localSheetId="78">'[1]graf č. 64'!#REF!</definedName>
    <definedName name="celkem3" localSheetId="79">'[1]graf č. 64'!#REF!</definedName>
    <definedName name="celkem3" localSheetId="80">'[1]graf č. 64'!#REF!</definedName>
    <definedName name="celkem3" localSheetId="81">'[1]graf č. 64'!#REF!</definedName>
    <definedName name="celkem3" localSheetId="82">'[1]graf č. 64'!#REF!</definedName>
    <definedName name="celkem3" localSheetId="83">'[1]graf č. 64'!#REF!</definedName>
    <definedName name="celkem3" localSheetId="84">'[1]graf č. 64'!#REF!</definedName>
    <definedName name="celkem3" localSheetId="85">'[1]graf č. 64'!#REF!</definedName>
    <definedName name="celkem3" localSheetId="86">'[1]graf č. 64'!#REF!</definedName>
    <definedName name="celkem3" localSheetId="87">'[1]graf č. 64'!#REF!</definedName>
    <definedName name="celkem3" localSheetId="88">'[1]graf č. 64'!#REF!</definedName>
    <definedName name="celkem3" localSheetId="91">'[1]graf č. 64'!#REF!</definedName>
    <definedName name="celkem3" localSheetId="92">'[1]graf č. 64'!#REF!</definedName>
    <definedName name="celkem3" localSheetId="93">'[1]graf č. 64'!#REF!</definedName>
    <definedName name="celkem3" localSheetId="94">'[1]graf č. 64'!#REF!</definedName>
    <definedName name="celkem3" localSheetId="95">'[1]graf č. 64'!#REF!</definedName>
    <definedName name="celkem3" localSheetId="97">'[1]graf č. 64'!#REF!</definedName>
    <definedName name="celkem3" localSheetId="98">'[1]graf č. 64'!#REF!</definedName>
    <definedName name="celkem3" localSheetId="99">'[1]graf č. 64'!#REF!</definedName>
    <definedName name="celkem3" localSheetId="100">'[1]graf č. 64'!#REF!</definedName>
    <definedName name="celkem3" localSheetId="102">'[1]graf č. 64'!#REF!</definedName>
    <definedName name="celkem3" localSheetId="103">'[1]graf č. 64'!#REF!</definedName>
    <definedName name="celkem3" localSheetId="104">'[1]graf č. 64'!#REF!</definedName>
    <definedName name="celkem3" localSheetId="105">'[1]graf č. 64'!#REF!</definedName>
    <definedName name="celkem3" localSheetId="106">'[1]graf č. 64'!#REF!</definedName>
    <definedName name="celkem3" localSheetId="107">'[1]graf č. 64'!#REF!</definedName>
    <definedName name="celkem3" localSheetId="108">'[1]graf č. 64'!#REF!</definedName>
    <definedName name="celkem3" localSheetId="109">'[1]graf č. 64'!#REF!</definedName>
    <definedName name="celkem3" localSheetId="110">'[1]graf č. 64'!#REF!</definedName>
    <definedName name="celkem3" localSheetId="89">'[1]graf č. 64'!#REF!</definedName>
    <definedName name="celkem3" localSheetId="90">'[1]graf č. 64'!#REF!</definedName>
    <definedName name="celkem3" localSheetId="96">'[1]graf č. 64'!#REF!</definedName>
    <definedName name="celkem3" localSheetId="101">'[1]graf č. 64'!#REF!</definedName>
    <definedName name="celkem3" localSheetId="43">'[3]graf č. 65'!#REF!</definedName>
    <definedName name="celkem3">'[3]graf č. 65'!#REF!</definedName>
    <definedName name="celkem4" localSheetId="111">'[1]graf č. 51'!$D$10</definedName>
    <definedName name="celkem4" localSheetId="21">'[1]graf č. 51'!$D$10</definedName>
    <definedName name="celkem4" localSheetId="29">'[2]graf č. 52'!$D$10</definedName>
    <definedName name="celkem4" localSheetId="30">'[1]graf č. 51'!$D$10</definedName>
    <definedName name="celkem4" localSheetId="76">'[1]graf č. 51'!$D$10</definedName>
    <definedName name="celkem4" localSheetId="77">'[1]graf č. 51'!$D$10</definedName>
    <definedName name="celkem4" localSheetId="78">'[1]graf č. 51'!$D$10</definedName>
    <definedName name="celkem4" localSheetId="79">'[1]graf č. 51'!$D$10</definedName>
    <definedName name="celkem4" localSheetId="80">'[1]graf č. 51'!$D$10</definedName>
    <definedName name="celkem4" localSheetId="81">'[1]graf č. 51'!$D$10</definedName>
    <definedName name="celkem4" localSheetId="82">'[1]graf č. 51'!$D$10</definedName>
    <definedName name="celkem4" localSheetId="83">'[1]graf č. 51'!$D$10</definedName>
    <definedName name="celkem4" localSheetId="84">'[1]graf č. 51'!$D$10</definedName>
    <definedName name="celkem4" localSheetId="85">'[1]graf č. 51'!$D$10</definedName>
    <definedName name="celkem4" localSheetId="86">'[1]graf č. 51'!$D$10</definedName>
    <definedName name="celkem4" localSheetId="87">'[1]graf č. 51'!$D$10</definedName>
    <definedName name="celkem4" localSheetId="88">'[1]graf č. 51'!$D$10</definedName>
    <definedName name="celkem4" localSheetId="91">'[1]graf č. 51'!$D$10</definedName>
    <definedName name="celkem4" localSheetId="92">'[1]graf č. 51'!$D$10</definedName>
    <definedName name="celkem4" localSheetId="93">'[1]graf č. 51'!$D$10</definedName>
    <definedName name="celkem4" localSheetId="94">'[1]graf č. 51'!$D$10</definedName>
    <definedName name="celkem4" localSheetId="95">'[1]graf č. 51'!$D$10</definedName>
    <definedName name="celkem4" localSheetId="97">'[1]graf č. 51'!$D$10</definedName>
    <definedName name="celkem4" localSheetId="98">'[1]graf č. 51'!$D$10</definedName>
    <definedName name="celkem4" localSheetId="99">'[1]graf č. 51'!$D$10</definedName>
    <definedName name="celkem4" localSheetId="100">'[1]graf č. 51'!$D$10</definedName>
    <definedName name="celkem4" localSheetId="102">'[1]graf č. 51'!$D$10</definedName>
    <definedName name="celkem4" localSheetId="103">'[1]graf č. 51'!$D$10</definedName>
    <definedName name="celkem4" localSheetId="104">'[1]graf č. 51'!$D$10</definedName>
    <definedName name="celkem4" localSheetId="105">'[1]graf č. 51'!$D$10</definedName>
    <definedName name="celkem4" localSheetId="106">'[1]graf č. 51'!$D$10</definedName>
    <definedName name="celkem4" localSheetId="107">'[1]graf č. 51'!$D$10</definedName>
    <definedName name="celkem4" localSheetId="108">'[1]graf č. 51'!$D$10</definedName>
    <definedName name="celkem4" localSheetId="109">'[1]graf č. 51'!$D$10</definedName>
    <definedName name="celkem4" localSheetId="110">'[1]graf č. 51'!$D$10</definedName>
    <definedName name="celkem4" localSheetId="89">'[1]graf č. 51'!$D$10</definedName>
    <definedName name="celkem4" localSheetId="90">'[1]graf č. 51'!$D$10</definedName>
    <definedName name="celkem4" localSheetId="96">'[1]graf č. 51'!$D$10</definedName>
    <definedName name="celkem4" localSheetId="101">'[1]graf č. 51'!$D$10</definedName>
    <definedName name="celkem4">'[3]graf č. 52'!$D$10</definedName>
    <definedName name="total">'[1]graf č. 57'!#REF!</definedName>
    <definedName name="total2">'[1]graf č. 60'!#REF!</definedName>
    <definedName name="total20iptv" localSheetId="18">#REF!</definedName>
    <definedName name="total20iptv" localSheetId="19">#REF!</definedName>
    <definedName name="total20iptv" localSheetId="20">#REF!</definedName>
    <definedName name="total20iptv" localSheetId="21">#REF!</definedName>
    <definedName name="total20iptv" localSheetId="22">#REF!</definedName>
    <definedName name="total20iptv" localSheetId="23">#REF!</definedName>
    <definedName name="total20iptv" localSheetId="25">#REF!</definedName>
    <definedName name="total20iptv" localSheetId="26">#REF!</definedName>
    <definedName name="total20iptv" localSheetId="27">#REF!</definedName>
    <definedName name="total20iptv" localSheetId="28">#REF!</definedName>
    <definedName name="total20iptv" localSheetId="29">#REF!</definedName>
    <definedName name="total20iptv" localSheetId="30">#REF!</definedName>
    <definedName name="total20iptv" localSheetId="31">#REF!</definedName>
    <definedName name="total20iptv" localSheetId="32">#REF!</definedName>
    <definedName name="total20iptv" localSheetId="33">#REF!</definedName>
    <definedName name="total20iptv" localSheetId="34">#REF!</definedName>
    <definedName name="total20iptv" localSheetId="35">#REF!</definedName>
    <definedName name="total20iptv" localSheetId="36">#REF!</definedName>
    <definedName name="total20iptv" localSheetId="37">#REF!</definedName>
    <definedName name="total20iptv" localSheetId="38">#REF!</definedName>
    <definedName name="total20iptv" localSheetId="39">#REF!</definedName>
    <definedName name="total20iptv" localSheetId="40">#REF!</definedName>
    <definedName name="total20iptv" localSheetId="41">#REF!</definedName>
    <definedName name="total20iptv" localSheetId="42">#REF!</definedName>
    <definedName name="total20iptv" localSheetId="45">#REF!</definedName>
    <definedName name="total20iptv" localSheetId="46">#REF!</definedName>
    <definedName name="total20iptv" localSheetId="47">#REF!</definedName>
    <definedName name="total20iptv" localSheetId="48">#REF!</definedName>
    <definedName name="total20iptv" localSheetId="50">#REF!</definedName>
    <definedName name="total20iptv" localSheetId="51">#REF!</definedName>
    <definedName name="total20iptv" localSheetId="52">#REF!</definedName>
    <definedName name="total20iptv" localSheetId="53">#REF!</definedName>
    <definedName name="total20iptv" localSheetId="54">#REF!</definedName>
    <definedName name="total20iptv" localSheetId="55">#REF!</definedName>
    <definedName name="total20iptv" localSheetId="56">#REF!</definedName>
    <definedName name="total20iptv" localSheetId="57">#REF!</definedName>
    <definedName name="total20iptv" localSheetId="58">#REF!</definedName>
    <definedName name="total20iptv" localSheetId="59">#REF!</definedName>
    <definedName name="total20iptv" localSheetId="60">#REF!</definedName>
    <definedName name="total20iptv" localSheetId="61">#REF!</definedName>
    <definedName name="total20iptv" localSheetId="62">#REF!</definedName>
    <definedName name="total20iptv" localSheetId="63">#REF!</definedName>
    <definedName name="total20iptv" localSheetId="64">#REF!</definedName>
    <definedName name="total20iptv" localSheetId="65">#REF!</definedName>
    <definedName name="total20iptv" localSheetId="66">#REF!</definedName>
    <definedName name="total20iptv" localSheetId="67">#REF!</definedName>
    <definedName name="total20iptv" localSheetId="68">#REF!</definedName>
    <definedName name="total20iptv" localSheetId="69">#REF!</definedName>
    <definedName name="total20iptv" localSheetId="70">#REF!</definedName>
    <definedName name="total20iptv" localSheetId="71">#REF!</definedName>
    <definedName name="total20iptv" localSheetId="72">#REF!</definedName>
    <definedName name="total20iptv" localSheetId="73">#REF!</definedName>
    <definedName name="total20iptv" localSheetId="74">#REF!</definedName>
    <definedName name="total20iptv" localSheetId="92">'graf č. 83'!$F$3</definedName>
    <definedName name="total20iptv" localSheetId="16">#REF!</definedName>
    <definedName name="total20iptv" localSheetId="17">#REF!</definedName>
    <definedName name="total20iptv" localSheetId="24">#REF!</definedName>
    <definedName name="total20iptv" localSheetId="43">#REF!</definedName>
    <definedName name="total20iptv" localSheetId="49">#REF!</definedName>
    <definedName name="total20iptv" localSheetId="75">#REF!</definedName>
    <definedName name="total20iptv">#REF!</definedName>
    <definedName name="total3" localSheetId="18">'[1]graf č. 64'!#REF!</definedName>
    <definedName name="total3" localSheetId="19">'[1]graf č. 64'!#REF!</definedName>
    <definedName name="total3" localSheetId="20">'[1]graf č. 64'!#REF!</definedName>
    <definedName name="total3" localSheetId="21">'[1]graf č. 64'!#REF!</definedName>
    <definedName name="total3" localSheetId="22">'[1]graf č. 64'!#REF!</definedName>
    <definedName name="total3" localSheetId="23">'[1]graf č. 64'!#REF!</definedName>
    <definedName name="total3" localSheetId="25">'[1]graf č. 64'!#REF!</definedName>
    <definedName name="total3" localSheetId="26">'[1]graf č. 64'!#REF!</definedName>
    <definedName name="total3" localSheetId="27">'[1]graf č. 64'!#REF!</definedName>
    <definedName name="total3" localSheetId="28">'[1]graf č. 64'!#REF!</definedName>
    <definedName name="total3" localSheetId="29">'[1]graf č. 64'!#REF!</definedName>
    <definedName name="total3" localSheetId="30">'[1]graf č. 64'!#REF!</definedName>
    <definedName name="total3" localSheetId="31">'[1]graf č. 64'!#REF!</definedName>
    <definedName name="total3" localSheetId="32">'[1]graf č. 64'!#REF!</definedName>
    <definedName name="total3" localSheetId="33">'[1]graf č. 64'!#REF!</definedName>
    <definedName name="total3" localSheetId="34">'[1]graf č. 64'!#REF!</definedName>
    <definedName name="total3" localSheetId="35">'[1]graf č. 64'!#REF!</definedName>
    <definedName name="total3" localSheetId="36">'[1]graf č. 64'!#REF!</definedName>
    <definedName name="total3" localSheetId="37">'[1]graf č. 64'!#REF!</definedName>
    <definedName name="total3" localSheetId="38">'[1]graf č. 64'!#REF!</definedName>
    <definedName name="total3" localSheetId="39">'[1]graf č. 64'!#REF!</definedName>
    <definedName name="total3" localSheetId="40">'[1]graf č. 64'!#REF!</definedName>
    <definedName name="total3" localSheetId="41">'[1]graf č. 64'!#REF!</definedName>
    <definedName name="total3" localSheetId="42">'[1]graf č. 64'!#REF!</definedName>
    <definedName name="total3" localSheetId="45">'[1]graf č. 64'!#REF!</definedName>
    <definedName name="total3" localSheetId="46">'[1]graf č. 64'!#REF!</definedName>
    <definedName name="total3" localSheetId="47">'[1]graf č. 64'!#REF!</definedName>
    <definedName name="total3" localSheetId="48">'[1]graf č. 64'!#REF!</definedName>
    <definedName name="total3" localSheetId="50">'[1]graf č. 64'!#REF!</definedName>
    <definedName name="total3" localSheetId="51">'[1]graf č. 64'!#REF!</definedName>
    <definedName name="total3" localSheetId="52">'[1]graf č. 64'!#REF!</definedName>
    <definedName name="total3" localSheetId="53">'[1]graf č. 64'!#REF!</definedName>
    <definedName name="total3" localSheetId="54">'[1]graf č. 64'!#REF!</definedName>
    <definedName name="total3" localSheetId="55">'[1]graf č. 64'!#REF!</definedName>
    <definedName name="total3" localSheetId="56">'[1]graf č. 64'!#REF!</definedName>
    <definedName name="total3" localSheetId="57">'[1]graf č. 64'!#REF!</definedName>
    <definedName name="total3" localSheetId="58">'[1]graf č. 64'!#REF!</definedName>
    <definedName name="total3" localSheetId="59">'[1]graf č. 64'!#REF!</definedName>
    <definedName name="total3" localSheetId="60">'[1]graf č. 64'!#REF!</definedName>
    <definedName name="total3" localSheetId="61">'[1]graf č. 64'!#REF!</definedName>
    <definedName name="total3" localSheetId="62">'[1]graf č. 64'!#REF!</definedName>
    <definedName name="total3" localSheetId="63">'[1]graf č. 64'!#REF!</definedName>
    <definedName name="total3" localSheetId="64">'[1]graf č. 64'!#REF!</definedName>
    <definedName name="total3" localSheetId="65">'[1]graf č. 64'!#REF!</definedName>
    <definedName name="total3" localSheetId="66">'[1]graf č. 64'!#REF!</definedName>
    <definedName name="total3" localSheetId="67">'[1]graf č. 64'!#REF!</definedName>
    <definedName name="total3" localSheetId="68">'[1]graf č. 64'!#REF!</definedName>
    <definedName name="total3" localSheetId="69">'[1]graf č. 64'!#REF!</definedName>
    <definedName name="total3" localSheetId="70">'[1]graf č. 64'!#REF!</definedName>
    <definedName name="total3" localSheetId="71">'[1]graf č. 64'!#REF!</definedName>
    <definedName name="total3" localSheetId="72">'[1]graf č. 64'!#REF!</definedName>
    <definedName name="total3" localSheetId="73">'[1]graf č. 64'!#REF!</definedName>
    <definedName name="total3" localSheetId="74">'[1]graf č. 64'!#REF!</definedName>
    <definedName name="total3" localSheetId="16">'[1]graf č. 64'!#REF!</definedName>
    <definedName name="total3" localSheetId="17">'[1]graf č. 64'!#REF!</definedName>
    <definedName name="total3" localSheetId="24">'[1]graf č. 64'!#REF!</definedName>
    <definedName name="total3" localSheetId="43">'[1]graf č. 64'!#REF!</definedName>
    <definedName name="total3" localSheetId="49">'[1]graf č. 64'!#REF!</definedName>
    <definedName name="total3" localSheetId="75">'[1]graf č. 64'!#REF!</definedName>
    <definedName name="total3">'[1]graf č. 64'!#REF!</definedName>
    <definedName name="total4">'[1]graf č. 51'!$D$10</definedName>
    <definedName name="total68">'graf č. 70'!#REF!</definedName>
    <definedName name="total70">'graf č. 72'!#REF!</definedName>
    <definedName name="totalmo" localSheetId="111">#REF!</definedName>
    <definedName name="totalmo" localSheetId="18">#REF!</definedName>
    <definedName name="totalmo" localSheetId="19">#REF!</definedName>
    <definedName name="totalmo" localSheetId="20">#REF!</definedName>
    <definedName name="totalmo" localSheetId="21">[4]Datagraf!#REF!</definedName>
    <definedName name="totalmo" localSheetId="22">#REF!</definedName>
    <definedName name="totalmo" localSheetId="23">#REF!</definedName>
    <definedName name="totalmo" localSheetId="25">#REF!</definedName>
    <definedName name="totalmo" localSheetId="26">#REF!</definedName>
    <definedName name="totalmo" localSheetId="27">#REF!</definedName>
    <definedName name="totalmo" localSheetId="28">#REF!</definedName>
    <definedName name="totalmo" localSheetId="29">#REF!</definedName>
    <definedName name="totalmo" localSheetId="30">'graf č. 26'!#REF!</definedName>
    <definedName name="totalmo" localSheetId="31">#REF!</definedName>
    <definedName name="totalmo" localSheetId="32">#REF!</definedName>
    <definedName name="totalmo" localSheetId="33">#REF!</definedName>
    <definedName name="totalmo" localSheetId="34">#REF!</definedName>
    <definedName name="totalmo" localSheetId="35">#REF!</definedName>
    <definedName name="totalmo" localSheetId="36">#REF!</definedName>
    <definedName name="totalmo" localSheetId="37">#REF!</definedName>
    <definedName name="totalmo" localSheetId="38">#REF!</definedName>
    <definedName name="totalmo" localSheetId="39">#REF!</definedName>
    <definedName name="totalmo" localSheetId="40">#REF!</definedName>
    <definedName name="totalmo" localSheetId="41">#REF!</definedName>
    <definedName name="totalmo" localSheetId="42">#REF!</definedName>
    <definedName name="totalmo" localSheetId="45">#REF!</definedName>
    <definedName name="totalmo" localSheetId="46">#REF!</definedName>
    <definedName name="totalmo" localSheetId="47">#REF!</definedName>
    <definedName name="totalmo" localSheetId="48">#REF!</definedName>
    <definedName name="totalmo" localSheetId="50">#REF!</definedName>
    <definedName name="totalmo" localSheetId="51">#REF!</definedName>
    <definedName name="totalmo" localSheetId="52">#REF!</definedName>
    <definedName name="totalmo" localSheetId="53">#REF!</definedName>
    <definedName name="totalmo" localSheetId="54">#REF!</definedName>
    <definedName name="totalmo" localSheetId="55">#REF!</definedName>
    <definedName name="totalmo" localSheetId="56">#REF!</definedName>
    <definedName name="totalmo" localSheetId="57">#REF!</definedName>
    <definedName name="totalmo" localSheetId="58">#REF!</definedName>
    <definedName name="totalmo" localSheetId="59">#REF!</definedName>
    <definedName name="totalmo" localSheetId="60">#REF!</definedName>
    <definedName name="totalmo" localSheetId="61">#REF!</definedName>
    <definedName name="totalmo" localSheetId="62">#REF!</definedName>
    <definedName name="totalmo" localSheetId="63">#REF!</definedName>
    <definedName name="totalmo" localSheetId="64">#REF!</definedName>
    <definedName name="totalmo" localSheetId="65">#REF!</definedName>
    <definedName name="totalmo" localSheetId="66">#REF!</definedName>
    <definedName name="totalmo" localSheetId="67">#REF!</definedName>
    <definedName name="totalmo" localSheetId="68">#REF!</definedName>
    <definedName name="totalmo" localSheetId="69">#REF!</definedName>
    <definedName name="totalmo" localSheetId="70">#REF!</definedName>
    <definedName name="totalmo" localSheetId="71">#REF!</definedName>
    <definedName name="totalmo" localSheetId="72">#REF!</definedName>
    <definedName name="totalmo" localSheetId="73">#REF!</definedName>
    <definedName name="totalmo" localSheetId="74">#REF!</definedName>
    <definedName name="totalmo" localSheetId="76">#REF!</definedName>
    <definedName name="totalmo" localSheetId="77">#REF!</definedName>
    <definedName name="totalmo" localSheetId="78">#REF!</definedName>
    <definedName name="totalmo" localSheetId="79">#REF!</definedName>
    <definedName name="totalmo" localSheetId="80">#REF!</definedName>
    <definedName name="totalmo" localSheetId="81">#REF!</definedName>
    <definedName name="totalmo" localSheetId="82">#REF!</definedName>
    <definedName name="totalmo" localSheetId="83">#REF!</definedName>
    <definedName name="totalmo" localSheetId="84">#REF!</definedName>
    <definedName name="totalmo" localSheetId="85">#REF!</definedName>
    <definedName name="totalmo" localSheetId="86">#REF!</definedName>
    <definedName name="totalmo" localSheetId="87">#REF!</definedName>
    <definedName name="totalmo" localSheetId="88">#REF!</definedName>
    <definedName name="totalmo" localSheetId="91">#REF!</definedName>
    <definedName name="totalmo" localSheetId="92">#REF!</definedName>
    <definedName name="totalmo" localSheetId="93">#REF!</definedName>
    <definedName name="totalmo" localSheetId="94">#REF!</definedName>
    <definedName name="totalmo" localSheetId="95">#REF!</definedName>
    <definedName name="totalmo" localSheetId="97">'[5]graf č. 94(x)'!$M$2</definedName>
    <definedName name="totalmo" localSheetId="98">#REF!</definedName>
    <definedName name="totalmo" localSheetId="99">#REF!</definedName>
    <definedName name="totalmo" localSheetId="100">#REF!</definedName>
    <definedName name="totalmo" localSheetId="102">#REF!</definedName>
    <definedName name="totalmo" localSheetId="103">#REF!</definedName>
    <definedName name="totalmo" localSheetId="104">#REF!</definedName>
    <definedName name="totalmo" localSheetId="105">#REF!</definedName>
    <definedName name="totalmo" localSheetId="106">#REF!</definedName>
    <definedName name="totalmo" localSheetId="107">#REF!</definedName>
    <definedName name="totalmo" localSheetId="108">#REF!</definedName>
    <definedName name="totalmo" localSheetId="109">#REF!</definedName>
    <definedName name="totalmo" localSheetId="110">#REF!</definedName>
    <definedName name="totalmo" localSheetId="89">#REF!</definedName>
    <definedName name="totalmo" localSheetId="90">#REF!</definedName>
    <definedName name="totalmo" localSheetId="96">#REF!</definedName>
    <definedName name="totalmo" localSheetId="101">#REF!</definedName>
    <definedName name="totalmo" localSheetId="16">#REF!</definedName>
    <definedName name="totalmo" localSheetId="17">#REF!</definedName>
    <definedName name="totalmo" localSheetId="24">#REF!</definedName>
    <definedName name="totalmo" localSheetId="43">#REF!</definedName>
    <definedName name="totalmo" localSheetId="49">#REF!</definedName>
    <definedName name="totalmo" localSheetId="75">#REF!</definedName>
    <definedName name="totalmo">#REF!</definedName>
    <definedName name="totalmou" localSheetId="18">[4]Datagraf!#REF!</definedName>
    <definedName name="totalmou" localSheetId="19">[4]Datagraf!#REF!</definedName>
    <definedName name="totalmou" localSheetId="20">[4]Datagraf!#REF!</definedName>
    <definedName name="totalmou" localSheetId="21">[4]Datagraf!#REF!</definedName>
    <definedName name="totalmou" localSheetId="22">[4]Datagraf!#REF!</definedName>
    <definedName name="totalmou" localSheetId="23">[4]Datagraf!#REF!</definedName>
    <definedName name="totalmou" localSheetId="25">[4]Datagraf!#REF!</definedName>
    <definedName name="totalmou" localSheetId="26">[4]Datagraf!#REF!</definedName>
    <definedName name="totalmou" localSheetId="27">[4]Datagraf!#REF!</definedName>
    <definedName name="totalmou" localSheetId="28">[4]Datagraf!#REF!</definedName>
    <definedName name="totalmou" localSheetId="29">[4]Datagraf!#REF!</definedName>
    <definedName name="totalmou" localSheetId="30">[4]Datagraf!#REF!</definedName>
    <definedName name="totalmou" localSheetId="31">[4]Datagraf!#REF!</definedName>
    <definedName name="totalmou" localSheetId="32">[4]Datagraf!#REF!</definedName>
    <definedName name="totalmou" localSheetId="33">[4]Datagraf!#REF!</definedName>
    <definedName name="totalmou" localSheetId="34">[4]Datagraf!#REF!</definedName>
    <definedName name="totalmou" localSheetId="35">[4]Datagraf!#REF!</definedName>
    <definedName name="totalmou" localSheetId="36">[4]Datagraf!#REF!</definedName>
    <definedName name="totalmou" localSheetId="37">[4]Datagraf!#REF!</definedName>
    <definedName name="totalmou" localSheetId="38">[4]Datagraf!#REF!</definedName>
    <definedName name="totalmou" localSheetId="39">[4]Datagraf!#REF!</definedName>
    <definedName name="totalmou" localSheetId="40">[4]Datagraf!#REF!</definedName>
    <definedName name="totalmou" localSheetId="41">[4]Datagraf!#REF!</definedName>
    <definedName name="totalmou" localSheetId="42">[4]Datagraf!#REF!</definedName>
    <definedName name="totalmou" localSheetId="45">[4]Datagraf!#REF!</definedName>
    <definedName name="totalmou" localSheetId="46">[4]Datagraf!#REF!</definedName>
    <definedName name="totalmou" localSheetId="47">[4]Datagraf!#REF!</definedName>
    <definedName name="totalmou" localSheetId="48">[4]Datagraf!#REF!</definedName>
    <definedName name="totalmou" localSheetId="50">[4]Datagraf!#REF!</definedName>
    <definedName name="totalmou" localSheetId="51">[4]Datagraf!#REF!</definedName>
    <definedName name="totalmou" localSheetId="52">[4]Datagraf!#REF!</definedName>
    <definedName name="totalmou" localSheetId="53">[4]Datagraf!#REF!</definedName>
    <definedName name="totalmou" localSheetId="54">[4]Datagraf!#REF!</definedName>
    <definedName name="totalmou" localSheetId="55">[4]Datagraf!#REF!</definedName>
    <definedName name="totalmou" localSheetId="56">[4]Datagraf!#REF!</definedName>
    <definedName name="totalmou" localSheetId="57">[4]Datagraf!#REF!</definedName>
    <definedName name="totalmou" localSheetId="58">[4]Datagraf!#REF!</definedName>
    <definedName name="totalmou" localSheetId="59">[4]Datagraf!#REF!</definedName>
    <definedName name="totalmou" localSheetId="60">[4]Datagraf!#REF!</definedName>
    <definedName name="totalmou" localSheetId="61">[4]Datagraf!#REF!</definedName>
    <definedName name="totalmou" localSheetId="62">[4]Datagraf!#REF!</definedName>
    <definedName name="totalmou" localSheetId="63">[4]Datagraf!#REF!</definedName>
    <definedName name="totalmou" localSheetId="64">[4]Datagraf!#REF!</definedName>
    <definedName name="totalmou" localSheetId="65">[4]Datagraf!#REF!</definedName>
    <definedName name="totalmou" localSheetId="66">[4]Datagraf!#REF!</definedName>
    <definedName name="totalmou" localSheetId="67">[4]Datagraf!#REF!</definedName>
    <definedName name="totalmou" localSheetId="68">[4]Datagraf!#REF!</definedName>
    <definedName name="totalmou" localSheetId="69">[4]Datagraf!#REF!</definedName>
    <definedName name="totalmou" localSheetId="70">[4]Datagraf!#REF!</definedName>
    <definedName name="totalmou" localSheetId="71">[4]Datagraf!#REF!</definedName>
    <definedName name="totalmou" localSheetId="72">[4]Datagraf!#REF!</definedName>
    <definedName name="totalmou" localSheetId="73">[4]Datagraf!#REF!</definedName>
    <definedName name="totalmou" localSheetId="74">[4]Datagraf!#REF!</definedName>
    <definedName name="totalmou" localSheetId="16">[4]Datagraf!#REF!</definedName>
    <definedName name="totalmou" localSheetId="17">[4]Datagraf!#REF!</definedName>
    <definedName name="totalmou" localSheetId="24">[4]Datagraf!#REF!</definedName>
    <definedName name="totalmou" localSheetId="43">[4]Datagraf!#REF!</definedName>
    <definedName name="totalmou" localSheetId="49">[4]Datagraf!#REF!</definedName>
    <definedName name="totalmou" localSheetId="75">[4]Datagraf!#REF!</definedName>
    <definedName name="totalmou">[4]Datagraf!#REF!</definedName>
    <definedName name="totalt11">'tabulka č. 12'!#REF!</definedName>
    <definedName name="ztu" localSheetId="111">'[1]graf č. 57'!#REF!</definedName>
    <definedName name="ztu" localSheetId="21">'[1]graf č. 57'!#REF!</definedName>
    <definedName name="ztu" localSheetId="29">'[2]graf č. 58'!#REF!</definedName>
    <definedName name="ztu" localSheetId="30">'[1]graf č. 57'!#REF!</definedName>
    <definedName name="ztu" localSheetId="76">'[1]graf č. 57'!#REF!</definedName>
    <definedName name="ztu" localSheetId="77">'[1]graf č. 57'!#REF!</definedName>
    <definedName name="ztu" localSheetId="78">'[1]graf č. 57'!#REF!</definedName>
    <definedName name="ztu" localSheetId="79">'[1]graf č. 57'!#REF!</definedName>
    <definedName name="ztu" localSheetId="80">'[1]graf č. 57'!#REF!</definedName>
    <definedName name="ztu" localSheetId="81">'[1]graf č. 57'!#REF!</definedName>
    <definedName name="ztu" localSheetId="82">'[1]graf č. 57'!#REF!</definedName>
    <definedName name="ztu" localSheetId="83">'[1]graf č. 57'!#REF!</definedName>
    <definedName name="ztu" localSheetId="84">'[1]graf č. 57'!#REF!</definedName>
    <definedName name="ztu" localSheetId="85">'[1]graf č. 57'!#REF!</definedName>
    <definedName name="ztu" localSheetId="86">'[1]graf č. 57'!#REF!</definedName>
    <definedName name="ztu" localSheetId="87">'[1]graf č. 57'!#REF!</definedName>
    <definedName name="ztu" localSheetId="88">'[1]graf č. 57'!#REF!</definedName>
    <definedName name="ztu" localSheetId="91">'[1]graf č. 57'!#REF!</definedName>
    <definedName name="ztu" localSheetId="92">'[1]graf č. 57'!#REF!</definedName>
    <definedName name="ztu" localSheetId="93">'[1]graf č. 57'!#REF!</definedName>
    <definedName name="ztu" localSheetId="94">'[1]graf č. 57'!#REF!</definedName>
    <definedName name="ztu" localSheetId="95">'[1]graf č. 57'!#REF!</definedName>
    <definedName name="ztu" localSheetId="97">'[1]graf č. 57'!#REF!</definedName>
    <definedName name="ztu" localSheetId="98">'[1]graf č. 57'!#REF!</definedName>
    <definedName name="ztu" localSheetId="99">'[1]graf č. 57'!#REF!</definedName>
    <definedName name="ztu" localSheetId="100">'[1]graf č. 57'!#REF!</definedName>
    <definedName name="ztu" localSheetId="102">'[1]graf č. 57'!#REF!</definedName>
    <definedName name="ztu" localSheetId="103">'[1]graf č. 57'!#REF!</definedName>
    <definedName name="ztu" localSheetId="104">'[1]graf č. 57'!#REF!</definedName>
    <definedName name="ztu" localSheetId="105">'[1]graf č. 57'!#REF!</definedName>
    <definedName name="ztu" localSheetId="106">'[1]graf č. 57'!#REF!</definedName>
    <definedName name="ztu" localSheetId="107">'[1]graf č. 57'!#REF!</definedName>
    <definedName name="ztu" localSheetId="108">'[1]graf č. 57'!#REF!</definedName>
    <definedName name="ztu" localSheetId="109">'[1]graf č. 57'!#REF!</definedName>
    <definedName name="ztu" localSheetId="110">'[1]graf č. 57'!#REF!</definedName>
    <definedName name="ztu" localSheetId="89">'[1]graf č. 57'!#REF!</definedName>
    <definedName name="ztu" localSheetId="90">'[1]graf č. 57'!#REF!</definedName>
    <definedName name="ztu" localSheetId="96">'[1]graf č. 57'!#REF!</definedName>
    <definedName name="ztu" localSheetId="101">'[1]graf č. 57'!#REF!</definedName>
    <definedName name="ztu" localSheetId="43">'[3]graf č. 58'!#REF!</definedName>
    <definedName name="ztu">'[3]graf č. 58'!#REF!</definedName>
    <definedName name="ztu_RM">'[1]graf č. 57'!#REF!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479" l="1"/>
  <c r="J43" i="479"/>
  <c r="I43" i="479"/>
  <c r="H43" i="479"/>
  <c r="J41" i="479"/>
  <c r="I41" i="479"/>
  <c r="G41" i="479"/>
  <c r="J39" i="479"/>
  <c r="I39" i="479"/>
  <c r="G39" i="479"/>
  <c r="K39" i="479" l="1"/>
  <c r="K41" i="479"/>
  <c r="H39" i="479"/>
  <c r="H41" i="479"/>
  <c r="B9" i="440" l="1"/>
  <c r="F6" i="438"/>
  <c r="D8" i="433" l="1"/>
</calcChain>
</file>

<file path=xl/sharedStrings.xml><?xml version="1.0" encoding="utf-8"?>
<sst xmlns="http://schemas.openxmlformats.org/spreadsheetml/2006/main" count="1212" uniqueCount="520">
  <si>
    <t>CELKEM</t>
  </si>
  <si>
    <t>MO</t>
  </si>
  <si>
    <t>VO</t>
  </si>
  <si>
    <t>hlas</t>
  </si>
  <si>
    <t xml:space="preserve"> BB</t>
  </si>
  <si>
    <t>ostatní</t>
  </si>
  <si>
    <t xml:space="preserve"> celkem</t>
  </si>
  <si>
    <t>počet aktivních SIM karet celkem</t>
  </si>
  <si>
    <t>počet aktivních SIM karet post-paid</t>
  </si>
  <si>
    <t>LTE</t>
  </si>
  <si>
    <t>O2</t>
  </si>
  <si>
    <t>T-Mobile</t>
  </si>
  <si>
    <t>Vodafone</t>
  </si>
  <si>
    <t>Celkem</t>
  </si>
  <si>
    <t>UMTS</t>
  </si>
  <si>
    <t xml:space="preserve">do vlastní mobilní sítě </t>
  </si>
  <si>
    <t>do ostatních mobilních sítí</t>
  </si>
  <si>
    <t xml:space="preserve">do pevných sítí  </t>
  </si>
  <si>
    <t>mezinárodní volání</t>
  </si>
  <si>
    <t xml:space="preserve">ostatní </t>
  </si>
  <si>
    <t>celkem</t>
  </si>
  <si>
    <t>Počet evidovaných podnikatelů</t>
  </si>
  <si>
    <t>Počet aktivních podnikatelů dle údajů z ESD</t>
  </si>
  <si>
    <t>tržby celkem MO</t>
  </si>
  <si>
    <t>tržby celkem VO</t>
  </si>
  <si>
    <t xml:space="preserve">tržby celkem </t>
  </si>
  <si>
    <t>ostatní služby  MO</t>
  </si>
  <si>
    <t>ostatní služby  VO</t>
  </si>
  <si>
    <t>šíření rozhlasového a televizního vysílání MO</t>
  </si>
  <si>
    <t>šíření rozhlasového a televizního vysílání VO</t>
  </si>
  <si>
    <t>O2 Czech Republic a.s.</t>
  </si>
  <si>
    <t>T-Mobile Czech Republic a.s.</t>
  </si>
  <si>
    <t>Vodafone Czech Republic a.s.</t>
  </si>
  <si>
    <t>České Radiokomunikace a.s.</t>
  </si>
  <si>
    <t xml:space="preserve">hlas MO </t>
  </si>
  <si>
    <t xml:space="preserve">hlas VO </t>
  </si>
  <si>
    <t>BB MO</t>
  </si>
  <si>
    <t>BB VO</t>
  </si>
  <si>
    <t>ostatní MO</t>
  </si>
  <si>
    <t>ostatní VO</t>
  </si>
  <si>
    <t>hlas  MO</t>
  </si>
  <si>
    <t>hlas VO</t>
  </si>
  <si>
    <t>do nehmotných aktiv pevných sítí</t>
  </si>
  <si>
    <t>do nehmotných aktiv mobilních sítí</t>
  </si>
  <si>
    <t>do hmotných aktiv pevných sítí</t>
  </si>
  <si>
    <t>do hmotných aktiv mobilních sítí</t>
  </si>
  <si>
    <t>Vývoj investic do sítí a služeb elektronických komunikací</t>
  </si>
  <si>
    <t>celkové investice do sítí a služeb elektronických komunikací</t>
  </si>
  <si>
    <t>celkové investice do mobilních sítí a služeb</t>
  </si>
  <si>
    <t>investice do nehmotných aktiv mobilních sítí</t>
  </si>
  <si>
    <t>investice do hmotných aktiv mobilních sítí</t>
  </si>
  <si>
    <t>podíl investic na tržbách celkem</t>
  </si>
  <si>
    <t>podíl investic na tržbách za mobilní sítě</t>
  </si>
  <si>
    <t>podíl investic na tržbách za pevné sítě</t>
  </si>
  <si>
    <t>celkový počet zaměstnanců - počet fyzických osob</t>
  </si>
  <si>
    <t>Počet podnikatelů oprávněných poskytovat služby v mobilní síti</t>
  </si>
  <si>
    <t>Počet aktivních poskytovatelů</t>
  </si>
  <si>
    <t>z toho MNO</t>
  </si>
  <si>
    <t>z toho MVNO majetkově nepropojených</t>
  </si>
  <si>
    <t xml:space="preserve">z toho MVNO majetkově propojených </t>
  </si>
  <si>
    <t>O2 Family, s.r.o.</t>
  </si>
  <si>
    <t>SAZKA a.s.</t>
  </si>
  <si>
    <t>Tesco Mobile ČR s.r.o.</t>
  </si>
  <si>
    <t>počet aktivních SIM karet post-paid právnické a podnikající  fyzické osoby</t>
  </si>
  <si>
    <t>počet aktivních SIM karet post-paid nepodnikající fyzické osoby</t>
  </si>
  <si>
    <t xml:space="preserve">internet v mobilu ad hoc </t>
  </si>
  <si>
    <t>internet v mobilu s trvalou dostupností (paušál)</t>
  </si>
  <si>
    <t>mobilní internet</t>
  </si>
  <si>
    <t>fixní LTE</t>
  </si>
  <si>
    <t>objem přenesených dat ve 3G sítích</t>
  </si>
  <si>
    <t>objem přenesených dat  ve 4G sítích</t>
  </si>
  <si>
    <t>počet reálných minut celkem</t>
  </si>
  <si>
    <t>tržby celkem</t>
  </si>
  <si>
    <t>počet reálných minut  - právnické a podnikající fyzické osoby</t>
  </si>
  <si>
    <t>tržby - právnické a podnikající fyzické osoby</t>
  </si>
  <si>
    <t>do pevných sítí</t>
  </si>
  <si>
    <t xml:space="preserve">mezinárodní volání </t>
  </si>
  <si>
    <t>outbound roaming odchozího hlasového provozu</t>
  </si>
  <si>
    <t xml:space="preserve">SMS odesílané  účastníky - celkem počet zpráv </t>
  </si>
  <si>
    <t xml:space="preserve">SMS odesílané účastníky - celkem tržby </t>
  </si>
  <si>
    <t xml:space="preserve">SMS do vlastní sítě </t>
  </si>
  <si>
    <t>SMS do ostatních mobilních sítí</t>
  </si>
  <si>
    <t>SMS do zahraničních mobilních sítí</t>
  </si>
  <si>
    <t>MMS odesílané účastníky - počet</t>
  </si>
  <si>
    <t>MMS odesílané účastníky - tržby</t>
  </si>
  <si>
    <t>CATV</t>
  </si>
  <si>
    <t>FTTH/B</t>
  </si>
  <si>
    <t>FWA</t>
  </si>
  <si>
    <t>ADSL</t>
  </si>
  <si>
    <t>VDSL</t>
  </si>
  <si>
    <t>z toho podnikající</t>
  </si>
  <si>
    <t>z toho nepodnikající</t>
  </si>
  <si>
    <t>Přípojky do 30 Mbit/s</t>
  </si>
  <si>
    <t>Přípojky 30-100 Mbit/s</t>
  </si>
  <si>
    <t>Přípojky nad 100 Mbit/s</t>
  </si>
  <si>
    <t>počet přístupů celkem (pravá osa)</t>
  </si>
  <si>
    <t>satelit</t>
  </si>
  <si>
    <t>PLC</t>
  </si>
  <si>
    <t>ostatní (např. SDSL, místní síť LAN)</t>
  </si>
  <si>
    <t>počet</t>
  </si>
  <si>
    <t>Jednotka</t>
  </si>
  <si>
    <t>Počet podnikatelů v el. komunikacích</t>
  </si>
  <si>
    <t>Typ tržby</t>
  </si>
  <si>
    <t>Podíl</t>
  </si>
  <si>
    <t>Rok</t>
  </si>
  <si>
    <t>Název poskytovatele</t>
  </si>
  <si>
    <t>Typ investice</t>
  </si>
  <si>
    <t>Typ Investice</t>
  </si>
  <si>
    <t>procenta</t>
  </si>
  <si>
    <t>Podíl investic a tržeb</t>
  </si>
  <si>
    <t>celkový počet zaměstnanců - přepočtený stav</t>
  </si>
  <si>
    <t>Počet zaměstnanců</t>
  </si>
  <si>
    <t>tis. Kč bez DPH</t>
  </si>
  <si>
    <t>Ukazatel počtu SIM karet</t>
  </si>
  <si>
    <t>Počet SIM v ks</t>
  </si>
  <si>
    <t>Počet přístupů</t>
  </si>
  <si>
    <t>Typ služby</t>
  </si>
  <si>
    <t>Objem přenesených dat</t>
  </si>
  <si>
    <t>Kč bez DPH</t>
  </si>
  <si>
    <t>GB</t>
  </si>
  <si>
    <t>Ukazatele o hlacovém volání v mobilní síti</t>
  </si>
  <si>
    <t>počet min. v tisících</t>
  </si>
  <si>
    <t>počet minut</t>
  </si>
  <si>
    <t>Směr volání</t>
  </si>
  <si>
    <t>SMS v mobilní síti</t>
  </si>
  <si>
    <t>počet zpráv v tisících</t>
  </si>
  <si>
    <t>Typ SMS</t>
  </si>
  <si>
    <t xml:space="preserve">průměrný počet SMS na účastníka </t>
  </si>
  <si>
    <t>Ukazatele o SMS</t>
  </si>
  <si>
    <t>MMS v mobilní síti</t>
  </si>
  <si>
    <t>Ukazatele o MMS</t>
  </si>
  <si>
    <t xml:space="preserve">průměrný počet MMS na účastníka za měsíc </t>
  </si>
  <si>
    <t>Technologie</t>
  </si>
  <si>
    <t>počet přístupů</t>
  </si>
  <si>
    <t>Nominální (inzerovaná) rychlost</t>
  </si>
  <si>
    <t>počet přístupů v tisících</t>
  </si>
  <si>
    <t>počet disponibilních přípojek</t>
  </si>
  <si>
    <t>Typ sítě</t>
  </si>
  <si>
    <t>Nominální (inzerovaná) rychlost - FTTH/B</t>
  </si>
  <si>
    <t>Zákaznická segmentace - FTTH/B</t>
  </si>
  <si>
    <t>Nominální (inzerovaná) rychlost - FWA</t>
  </si>
  <si>
    <t>Zákaznická segmentace - FWA</t>
  </si>
  <si>
    <t>Vývoj tržeb celkem a v rozdělení na tržby od koncových účastníků (maloobchod) a tržby od podnikatelů v elektronických komunikacích (velkoobchod)</t>
  </si>
  <si>
    <t>Vývoj investic do mobilních sítí a služeb</t>
  </si>
  <si>
    <t>Vývoj podílu investic na tržbách</t>
  </si>
  <si>
    <t>CETIN a.s.</t>
  </si>
  <si>
    <t xml:space="preserve">Vývoj počtu zaměstnanců </t>
  </si>
  <si>
    <t>Vývoj počtu aktivních SIM karet určených pro služby M2M</t>
  </si>
  <si>
    <t>Vývoj struktury volání v mobilních sítích podle směru volání</t>
  </si>
  <si>
    <t>Vývoj objemu přenesených dat v dělení dle generací mobilních sítí</t>
  </si>
  <si>
    <t>Vývoj průměrného měsíčního objemu minut volání na jednu SIM kartu</t>
  </si>
  <si>
    <t>Vývoj počtu odeslaných SMS v mobilních sítích</t>
  </si>
  <si>
    <t>Premium SMS</t>
  </si>
  <si>
    <t>Outbound roaming odchozích SMS</t>
  </si>
  <si>
    <t>Přípojky 100 Mbit/s-1 Gbit/s</t>
  </si>
  <si>
    <t>Přípojky nad 1 Gbit/s</t>
  </si>
  <si>
    <t>Tržby</t>
  </si>
  <si>
    <t>Vývoj počtu odeslaných MMS v mobilních sítích</t>
  </si>
  <si>
    <t>pol. 2018</t>
  </si>
  <si>
    <t>pol. 2019</t>
  </si>
  <si>
    <t>pol. 2020</t>
  </si>
  <si>
    <t>rychlost ≥ 1 Gbit/s</t>
  </si>
  <si>
    <t>rychlost ≥ 30 Mbit/s &lt; 100 Mbit/s</t>
  </si>
  <si>
    <t>rychlost ≥ 10 Mbit/s &lt; 30 Mbit/s</t>
  </si>
  <si>
    <t>celkové investice do pevných sítí a služeb</t>
  </si>
  <si>
    <t>služby mobilní MO</t>
  </si>
  <si>
    <t>služby mobilní VO</t>
  </si>
  <si>
    <t>služby poskytované v pevném místě MO</t>
  </si>
  <si>
    <t>služby poskytované v pevném místě VO</t>
  </si>
  <si>
    <t>počet aktivních SIM karet pre-paid</t>
  </si>
  <si>
    <t>Počet SIM karet</t>
  </si>
  <si>
    <t>Počty poskytovatelů služeb v pevném místě</t>
  </si>
  <si>
    <t>rychlost ≥ 100 Mbit/s &lt; 1 Gbit/s</t>
  </si>
  <si>
    <t>Zákaznická segmentace - fix LTE</t>
  </si>
  <si>
    <t>tržby za sl. v pevném místě MO</t>
  </si>
  <si>
    <t>tržby za sl. v pevném místě VO</t>
  </si>
  <si>
    <t>tržby mobilní MO</t>
  </si>
  <si>
    <t>tržby mobilní VO</t>
  </si>
  <si>
    <t>PODA a.s.</t>
  </si>
  <si>
    <t>MVNO majetkově propojení</t>
  </si>
  <si>
    <t>MVNO majetkově nepropojení</t>
  </si>
  <si>
    <t>počet aktivních SIM karet určených výlučně pro poskytování M2M služeb</t>
  </si>
  <si>
    <t>celkový objem přenesených dat prostřednictvím M2M služeb v GB</t>
  </si>
  <si>
    <t>průměrná spotřeba dat na jednu M2M SIM kartu za měsíc v MB (pravá osa)</t>
  </si>
  <si>
    <t>Nominální (inzerovaná) rychlost - fix LTE</t>
  </si>
  <si>
    <t>Počet podnikatelů oprávněných poskytovat služby v pevném místě</t>
  </si>
  <si>
    <t>fix LTE</t>
  </si>
  <si>
    <t>ČEZ Prodej, a.s.</t>
  </si>
  <si>
    <t>Moraviatel a.s.</t>
  </si>
  <si>
    <t>Nordic Telecom s.r.o.</t>
  </si>
  <si>
    <t>Telemetry Services, s.r.o.</t>
  </si>
  <si>
    <t>miniTEL s.r.o.</t>
  </si>
  <si>
    <t>ERBIA MOBILE s.r.o.</t>
  </si>
  <si>
    <t>Telly s.r.o.</t>
  </si>
  <si>
    <t>CENTROPOL ENERGY, a.s.</t>
  </si>
  <si>
    <t>Meryda TS,  s.r.o.</t>
  </si>
  <si>
    <t>FAYN Telecommunications s.r.o.</t>
  </si>
  <si>
    <t>STARNET Telekomunikace, s.r.o.</t>
  </si>
  <si>
    <t>STARNET, s.r.o.</t>
  </si>
  <si>
    <t>Nej.cz s.r.o.</t>
  </si>
  <si>
    <t>Nordic Telecom Regional s.r.o.</t>
  </si>
  <si>
    <t>SMART Comp. a.s.</t>
  </si>
  <si>
    <t>Tlapnet s.r.o.</t>
  </si>
  <si>
    <t>INTERNEXT 2000, s.r.o.</t>
  </si>
  <si>
    <t>United Networks SE</t>
  </si>
  <si>
    <t>Planet A, a.s.</t>
  </si>
  <si>
    <t>EDERA Group a.s.</t>
  </si>
  <si>
    <t>GRAPE SC, a.s.</t>
  </si>
  <si>
    <t>Dragon Internet a.s.</t>
  </si>
  <si>
    <t>M - SOFT, spol. s r.o.</t>
  </si>
  <si>
    <t>CC INTERNET s.r.o.</t>
  </si>
  <si>
    <t>Magnalink, a.s.</t>
  </si>
  <si>
    <t>JON.CZ s.r.o.</t>
  </si>
  <si>
    <t>GoMobil s.r.o.</t>
  </si>
  <si>
    <t>RTI cz s.r.o.</t>
  </si>
  <si>
    <t>Czech Digital Group, a.s.</t>
  </si>
  <si>
    <t>Digital Broadcasting s.r.o.</t>
  </si>
  <si>
    <t>TELEKO digital, a.s.</t>
  </si>
  <si>
    <t>celkový objem přenesených dat (bez fixního LTE)</t>
  </si>
  <si>
    <t>Účastnické stanice celkem</t>
  </si>
  <si>
    <t xml:space="preserve">Účastnické stanice nepodnikajících fyzických osob </t>
  </si>
  <si>
    <t>Účastnické stanice právnických a podnikajících fyzických osob</t>
  </si>
  <si>
    <t>PSTN - nepodnikající fyzické osoby</t>
  </si>
  <si>
    <t>PSTN - právnické a podnikající fyzické osoby</t>
  </si>
  <si>
    <t>VoIP - nepodnikající fyzické osoby</t>
  </si>
  <si>
    <t>VoIP - právnické a podnikající fyzické osoby</t>
  </si>
  <si>
    <t>Účastnická kovová vedení</t>
  </si>
  <si>
    <t>Rozvody kabelových televizí</t>
  </si>
  <si>
    <t>Bezdrátová technologie</t>
  </si>
  <si>
    <t>Optická vlákna</t>
  </si>
  <si>
    <t>Jiné</t>
  </si>
  <si>
    <t>Parametr</t>
  </si>
  <si>
    <t>Počet reálných min. hlasového provozu</t>
  </si>
  <si>
    <t>v tis.</t>
  </si>
  <si>
    <t>Tržby za hlasový provoz celkem</t>
  </si>
  <si>
    <t>v tis. Kč bez DPH</t>
  </si>
  <si>
    <t>Průměrný měsíční počet minut na jednu účastnickou stanici (levá osa)</t>
  </si>
  <si>
    <t>Průměrné měsíční tržby za hlasová volání na jednu účastnickou stanici (pravá osa)</t>
  </si>
  <si>
    <t>V rámci vlastní pevné sítě</t>
  </si>
  <si>
    <t>Do pevných sítí jiných operátorů</t>
  </si>
  <si>
    <t>Do mobilních sítí</t>
  </si>
  <si>
    <t>Mezinárodní</t>
  </si>
  <si>
    <t>Ostatní</t>
  </si>
  <si>
    <t xml:space="preserve">V rámci vlastní pevné sítě </t>
  </si>
  <si>
    <t xml:space="preserve">Do pevných sítí jiných operátorů </t>
  </si>
  <si>
    <t>Do mobiních sítí</t>
  </si>
  <si>
    <t xml:space="preserve">Mezinárodní </t>
  </si>
  <si>
    <t>Počet účastnických stanic v pevném místě (pravá osa)</t>
  </si>
  <si>
    <t>Počet aktivních SIM karet (bez datových a M2M)</t>
  </si>
  <si>
    <t>Hlasový provoz generovaný účastníky mobilních služeb - počet reálných minut</t>
  </si>
  <si>
    <t>Hlasový provoz generovaný účastníky mobilních služeb - tržby</t>
  </si>
  <si>
    <t>Hlasový provoz generovaný účastníky služeb v pevném místě - počet reálných minut</t>
  </si>
  <si>
    <t>Hlasový provoz generovaný účastníky služeb v pevném místě - tržby</t>
  </si>
  <si>
    <t>Průměrný počet minut na jednu SIM kartu/měsíc</t>
  </si>
  <si>
    <t>Průměrné tržby za hlasová volání na jednu SIM kartu/měsíc</t>
  </si>
  <si>
    <t>Průměrný počet minut na jednu účastnickou stanici/měsíc</t>
  </si>
  <si>
    <t>Průměrné tržby za hlasová volání na jednu účastnickou stanici/měsíc</t>
  </si>
  <si>
    <t>podnikatel zajišťující síť</t>
  </si>
  <si>
    <t>pokrytí</t>
  </si>
  <si>
    <t>Český rozhlas</t>
  </si>
  <si>
    <t>vysílací síť</t>
  </si>
  <si>
    <t>Finální síť 21</t>
  </si>
  <si>
    <t>Česká televize</t>
  </si>
  <si>
    <t>Finální síť 22</t>
  </si>
  <si>
    <t>Finální síť 23</t>
  </si>
  <si>
    <t>Finální síť 24</t>
  </si>
  <si>
    <t>Platformy šíření RaTV</t>
  </si>
  <si>
    <t>IPTV</t>
  </si>
  <si>
    <t>DVB-S</t>
  </si>
  <si>
    <t>Počet účastníků IPTV</t>
  </si>
  <si>
    <t>Tržby za přenos signálu (v tis. Kč)</t>
  </si>
  <si>
    <t>počet smluv</t>
  </si>
  <si>
    <t>Typ balíčku</t>
  </si>
  <si>
    <t xml:space="preserve">2 -play </t>
  </si>
  <si>
    <t xml:space="preserve">3 -play </t>
  </si>
  <si>
    <t xml:space="preserve">4 -play </t>
  </si>
  <si>
    <t xml:space="preserve">5 -play </t>
  </si>
  <si>
    <t>Počet</t>
  </si>
  <si>
    <t>internet v pevném místě + televizní vysílání</t>
  </si>
  <si>
    <t>internet v pevném místě + mobilní hlasová služba</t>
  </si>
  <si>
    <t>hlasová služba v pevném místě + internet v pevném místě</t>
  </si>
  <si>
    <t>mobilní hlasová služba + televizní vysílání</t>
  </si>
  <si>
    <t>mobilní internet + mobilní hlasová služba</t>
  </si>
  <si>
    <t>hlasová služba v pevném místě + televizní vysílání</t>
  </si>
  <si>
    <t>internet v pevném místě + mobilní internet</t>
  </si>
  <si>
    <t>hlasová služba v pevném místě + mobilní hlasová služba</t>
  </si>
  <si>
    <t>televizní vysílání + mobilní internet</t>
  </si>
  <si>
    <t>hlasová služba v pevném místě + mobilní internet</t>
  </si>
  <si>
    <t>SMS</t>
  </si>
  <si>
    <t>Celkový počet SIM karet, dodaných na velkoobchodní trh operátory MNO</t>
  </si>
  <si>
    <t>Počet prodejů SIM karet prostřednictvím operátorů typu MVNE (pravá osa)</t>
  </si>
  <si>
    <t>z toho počet SIM karet prodaných MVNO majetkově propojeným s MNO</t>
  </si>
  <si>
    <t>z toho počet SIM karet prodaných nezávislým MVNO/MVNE</t>
  </si>
  <si>
    <t>Hlasová volání v počtu reálných minut</t>
  </si>
  <si>
    <t xml:space="preserve">SMS v počtu SMS zpráv </t>
  </si>
  <si>
    <t>Objem dat</t>
  </si>
  <si>
    <t>Majetkově propojení MVNO</t>
  </si>
  <si>
    <t>Nezávislí MVNO/MVNE</t>
  </si>
  <si>
    <t>Hlas</t>
  </si>
  <si>
    <t>Data</t>
  </si>
  <si>
    <t>Ukazatele o národním propojení</t>
  </si>
  <si>
    <t>Příchozí hlasový provoz pro terminaci ve vlastní síti - provoz</t>
  </si>
  <si>
    <t>Příchozí hlasový provoz pro terminaci ve vlastní síti - tržby</t>
  </si>
  <si>
    <t>Příchozí provoz SMS pro terminaci ve vlastní síti - počet SMS</t>
  </si>
  <si>
    <t>Příchozí provoz SMS pro terminaci ve vlastní síti - tržby</t>
  </si>
  <si>
    <t xml:space="preserve"> </t>
  </si>
  <si>
    <t>Odchozí provoz pro terminaci v mobilních sítích</t>
  </si>
  <si>
    <t>Odchozí provoz pro terminaci v pevných  sítích</t>
  </si>
  <si>
    <t xml:space="preserve">Příchozí mezinárodní provoz pro terminaci   </t>
  </si>
  <si>
    <t>Příchozí mezinárodní provoz pro terminaci  ze zemí  EHP</t>
  </si>
  <si>
    <t xml:space="preserve">Odchozí mezinárodní provoz </t>
  </si>
  <si>
    <t>Odchozí mezinárodní provoz do zemí EHP</t>
  </si>
  <si>
    <t>Příchozí mezinárodní provoz pro terminaci - tržby</t>
  </si>
  <si>
    <t>Příchozí mezinárodní provoz pro terminaci ze zemí EHP - tržby</t>
  </si>
  <si>
    <t xml:space="preserve">Zpřístupněná vedení - počet celkem </t>
  </si>
  <si>
    <t>Zpřístupněná vedení - tržby celkem</t>
  </si>
  <si>
    <t xml:space="preserve">Ostatní </t>
  </si>
  <si>
    <t>Typ velkoobchodního přístupu</t>
  </si>
  <si>
    <t>IP úroveň regulované nabídky</t>
  </si>
  <si>
    <t>IP úroveň neregulované nabídky (pravá osa)</t>
  </si>
  <si>
    <t>Ostatní neregulované nabídky (pravá osa)</t>
  </si>
  <si>
    <t>IP úroveň neregulované nabídky</t>
  </si>
  <si>
    <t>Ostatní neregulované nabídky</t>
  </si>
  <si>
    <t>Příchozí provoz pro terminaci ve vlastní síti - provoz</t>
  </si>
  <si>
    <t xml:space="preserve">Příchozí provoz pro terminaci ve vlastní síti - tržby </t>
  </si>
  <si>
    <t>Odchozí provoz v rámci propojení</t>
  </si>
  <si>
    <t>Tranzit celkem - provoz</t>
  </si>
  <si>
    <t xml:space="preserve">Tranzit celkem - tržby </t>
  </si>
  <si>
    <t>Příchozí hlasový provoz pro terminaci v pevné síti</t>
  </si>
  <si>
    <t>Příchozí hlasový provoz - tržby (pravá osa)</t>
  </si>
  <si>
    <t>Příchozí hlasový provoz ze zemí EHP pro terminaci v pevné siti</t>
  </si>
  <si>
    <t>Příchozí hlasový provoz ze zemí EHP - tržby (pravá osa)</t>
  </si>
  <si>
    <t>Mezinárodní odchozí hlasový provoz</t>
  </si>
  <si>
    <t>Odchozí hlasový provoz do zemí EHP</t>
  </si>
  <si>
    <t>min. x 1000</t>
  </si>
  <si>
    <t>Kč x 1000</t>
  </si>
  <si>
    <t>MNO</t>
  </si>
  <si>
    <t>MVNO majetkově propojení s MNO</t>
  </si>
  <si>
    <t>MVNO nezávislí</t>
  </si>
  <si>
    <t>spotřeba v GB</t>
  </si>
  <si>
    <t>V souhrnu</t>
  </si>
  <si>
    <t>Vývoj počtu SIM karet pro mobilní služby</t>
  </si>
  <si>
    <t>Tržby v tis. Kč</t>
  </si>
  <si>
    <t>Vývoj celkových maloobchodních tržeb za mobilní služby dle typu operátora</t>
  </si>
  <si>
    <t>Vývoj celkového objemu přenesených dat prostřednictvím M2M služeb a průměrného měsíčního objemu přenesených dat na jednu M2M SIM kartu</t>
  </si>
  <si>
    <t>Vývoj počtu účastnických stanic</t>
  </si>
  <si>
    <t>Vývoj struktury účastnických stanic</t>
  </si>
  <si>
    <t>Vývoj aktivních přípojek pro VDTS dle jednotlivých technologií</t>
  </si>
  <si>
    <t>Vývoj hlasového provozu</t>
  </si>
  <si>
    <t>Vývoj průměrného měsíčního počtu minut a tržeb za hlasová volání na účastnickou stanici</t>
  </si>
  <si>
    <t>Vývoj struktury volání v rámci hlasových služeb v pevném místě podle směru volání</t>
  </si>
  <si>
    <t>Vývoj počtu účastníků hlasových služeb – mobilní služby a služby v pevném místě</t>
  </si>
  <si>
    <t>Porovnání vývoje provozu a tržeb mobilních hlasových služeb a hlasových služeb poskytovaných v pevném místě</t>
  </si>
  <si>
    <t>Porovnání průměrného měsíčního počtu minut za hlasová volání a průměrných tržeb za tyto služby na účastnickou stanici a SIM kartu</t>
  </si>
  <si>
    <t>Přehled finálních sítí DVB-T2</t>
  </si>
  <si>
    <t>Vývoj počtu účastníků dle platforem placené televize</t>
  </si>
  <si>
    <t>Vývoj počtu účastníků a tržeb za přenos signálu IPTV</t>
  </si>
  <si>
    <t>Vývoj počtu balíčků včetně tržeb za tyto služby</t>
  </si>
  <si>
    <t>Vývoj velkoobchodnho prodeje SIM karet virtuálním operátorům (MVNO/MVNE)</t>
  </si>
  <si>
    <t>Vývoj velkoobchodního prodeje SIM karet virtuálním operátorům dle jejich majetkového propojení s MNO</t>
  </si>
  <si>
    <t>Vývoj objemu velkoobchodních služeb poskytovaných MVNO/MVNE v dělení na služby poskytované majetkově propojeným MVNO a nezávislým MVNO/MVNE</t>
  </si>
  <si>
    <r>
      <rPr>
        <sz val="11"/>
        <color rgb="FF000000"/>
        <rFont val="Calibri"/>
        <family val="2"/>
        <charset val="238"/>
      </rPr>
      <t>SMS v počtu SMS zpráv</t>
    </r>
    <r>
      <rPr>
        <i/>
        <sz val="11"/>
        <color rgb="FF000000"/>
        <rFont val="Calibri"/>
        <family val="2"/>
        <charset val="238"/>
      </rPr>
      <t xml:space="preserve"> (nezávislí MVNO/MVNE)</t>
    </r>
  </si>
  <si>
    <r>
      <rPr>
        <sz val="11"/>
        <color rgb="FF000000"/>
        <rFont val="Calibri"/>
        <family val="2"/>
        <charset val="238"/>
      </rPr>
      <t>Hlas v počtu reálných minut</t>
    </r>
    <r>
      <rPr>
        <i/>
        <sz val="11"/>
        <color rgb="FF000000"/>
        <rFont val="Calibri"/>
        <family val="2"/>
        <charset val="238"/>
      </rPr>
      <t xml:space="preserve"> (nezávislí MVNO/MVNE)</t>
    </r>
  </si>
  <si>
    <t>Národní propojení - vývoj terminace hlasových volání a SMS v mobilních sítích (objem provozu a tržby)</t>
  </si>
  <si>
    <t>Vývoj struktury odchozího provozu z mobilních sítí v rámci národního propojení</t>
  </si>
  <si>
    <t>Vývoj příchozího a odchozího mezinárodního provozu do/z mobilních sítí</t>
  </si>
  <si>
    <t>Počet zpřístupněných účastnických vedení</t>
  </si>
  <si>
    <t>Vývoj velkoobchodního přístupu k Internetu podle technologie</t>
  </si>
  <si>
    <t>Vývoj služeb v rámci národního propojení</t>
  </si>
  <si>
    <t>Vývoj mezinárodního hlasového provozu z/do ČR</t>
  </si>
  <si>
    <t>Vývoj provozu a tržeb – mezinárodní tranzit</t>
  </si>
  <si>
    <t>Počet účastnických stanic 2021</t>
  </si>
  <si>
    <t>Struktura účastnických stanic v roce 2021</t>
  </si>
  <si>
    <t>Struktura aktivních přípojek pro VDTS dle jednotlivých technologií v roce 2021</t>
  </si>
  <si>
    <t>Počet aktivních přípojek 2021</t>
  </si>
  <si>
    <t>Struktura provozu dle směru volání v roce 2021</t>
  </si>
  <si>
    <t>Počet minut 2021</t>
  </si>
  <si>
    <t>Struktura maloobchodních tržeb za hlasová volání dle směru volání v roce 2021</t>
  </si>
  <si>
    <t>Tržba za volání 2021</t>
  </si>
  <si>
    <t>aktualizace k 20.1.2022</t>
  </si>
  <si>
    <t>JOE Media</t>
  </si>
  <si>
    <t>aktualizace k 22.12.2021</t>
  </si>
  <si>
    <t>Struktura balíčků v roce 2021</t>
  </si>
  <si>
    <t>Počet balíčků 2021</t>
  </si>
  <si>
    <t>Struktura tržeb za balíčky v roce 2021</t>
  </si>
  <si>
    <t>Tržby za balíčky 2021</t>
  </si>
  <si>
    <t>Struktura služeb 2-play v roce 2021</t>
  </si>
  <si>
    <t>Vývoj objemu velkoobchodních služeb poskytovaných MNO/MVNE</t>
  </si>
  <si>
    <t>Struktura velkoobchodních přístupů podle charakteru velkoobchodní služby a dle úrovně přístupu v roce 2021</t>
  </si>
  <si>
    <t>Počet přístupů 2021</t>
  </si>
  <si>
    <r>
      <t xml:space="preserve">Vývoj objemu velkoobchodních služeb poskytovaných </t>
    </r>
    <r>
      <rPr>
        <sz val="11"/>
        <rFont val="Calibri"/>
        <family val="2"/>
        <charset val="238"/>
        <scheme val="minor"/>
      </rPr>
      <t>MVNO/MVNE</t>
    </r>
    <r>
      <rPr>
        <sz val="11"/>
        <color theme="1"/>
        <rFont val="Calibri"/>
        <family val="2"/>
        <charset val="238"/>
        <scheme val="minor"/>
      </rPr>
      <t xml:space="preserve"> v dělení na služby poskytované majetkově propojeným MVNO a nezávislým MVNO/MVNE</t>
    </r>
  </si>
  <si>
    <r>
      <rPr>
        <sz val="11"/>
        <rFont val="Calibri"/>
        <family val="2"/>
        <charset val="238"/>
      </rPr>
      <t xml:space="preserve">Objem dat                        </t>
    </r>
    <r>
      <rPr>
        <i/>
        <sz val="11"/>
        <rFont val="Calibri"/>
        <family val="2"/>
        <charset val="238"/>
      </rPr>
      <t>(nezávislí MVNO/MVNE)</t>
    </r>
  </si>
  <si>
    <t>podíl</t>
  </si>
  <si>
    <t>Struktura tržeb v roce 2021</t>
  </si>
  <si>
    <t>Nejvýznamnější subjekty poskytující na trhu veřejně dostupné služby podle tržeb v roce 2021</t>
  </si>
  <si>
    <t>Tržby 2021</t>
  </si>
  <si>
    <t>Nejvýznamnější subjekty na trhu podle investic v roce 2021</t>
  </si>
  <si>
    <t>Struktura investic v roce 2021</t>
  </si>
  <si>
    <t>Investice 2021</t>
  </si>
  <si>
    <t>Podíl investic na tržbách u nejvýznamnějších subjektů na trhu dle tržeb v roce 2021</t>
  </si>
  <si>
    <t>CETIN</t>
  </si>
  <si>
    <t>ČRa</t>
  </si>
  <si>
    <t>Zaměstnavatel</t>
  </si>
  <si>
    <t>Úč. stanice PSTN celkem (pravá osa)</t>
  </si>
  <si>
    <t>Úč. stanice VoIP celkem (pravá osa)</t>
  </si>
  <si>
    <t>Úč. stanice PSTN nepodnikajících FO</t>
  </si>
  <si>
    <t>Úč. stanice PSTN právnických a podnikajících FO</t>
  </si>
  <si>
    <t>Úč. stanice VoIP nepodnikajících FO</t>
  </si>
  <si>
    <t>Úč. stanice VoIP právnických a podnikajících FO</t>
  </si>
  <si>
    <t>Pe3ny Net s.r.o.</t>
  </si>
  <si>
    <t>Výčet 20 největších poskytovatelů služeb v pevném místě dle počtu účastníků služby přístupu k internetu v pevném místě k 31.12.2021</t>
  </si>
  <si>
    <t>min. (v tis.)</t>
  </si>
  <si>
    <t>Jedn.</t>
  </si>
  <si>
    <t>počet (v tis.)</t>
  </si>
  <si>
    <t>Přehled a pokrytí obyvatelstva rozhlasovými sítěmi DAB+ ve III. pásmu</t>
  </si>
  <si>
    <t>Disponibilní přípojky FWA dle maximální dosažitelné rychlosti download za rok 2021</t>
  </si>
  <si>
    <t>rychlost &lt; 10 Mbit/s</t>
  </si>
  <si>
    <t>Vývoj počtu přístupů k internetu prostřednictvím bezdrátových technologií provozovaných v licencovaných pásmech (FWA) dle inzerované rychlosti přístupu</t>
  </si>
  <si>
    <t>Disponibilní přípojky fixního LTE dle maximální dosažitelné rychlosti za rok 2021</t>
  </si>
  <si>
    <t>Vývoj počtu přístupů k internetu prostřednictvím služeb fixního LTE – zákaznická segmentace</t>
  </si>
  <si>
    <t>Struktura přístupů k internetu prostřednictvím fixního LTE dle inzerovaných rychlostí za rok 2021</t>
  </si>
  <si>
    <t>Vývoj počtu přístupů k internetu prostřednictvím fixního LTE dle inzerované rychlosti přístupu</t>
  </si>
  <si>
    <t>Struktura přístupů k internetu prostřednictvím bezdrátových technologií provozovaných v licencovaných pásmech dle inzerovaných rychlostí za rok 2021</t>
  </si>
  <si>
    <t>Vývoj počtu přístupů k internetu prostřednictvím bezdrátových technologií provozovaných v licencovaných pásmech (FWA) - zákaznická segmentace</t>
  </si>
  <si>
    <t>Disponibilní přípojky FTTH/B dle maximální dosažitelné rychlosti download za rok 2021</t>
  </si>
  <si>
    <t>Vývoj počtu přístupů k internetu prostřednictvím optické infrastruktury (FTTH/B) - zákaznická segmentace</t>
  </si>
  <si>
    <t>Struktura přístupů k internetu prostřednictvím optické infrastruktury (FTTH/B) dle inzerovaných rychlostí za rok 2021</t>
  </si>
  <si>
    <t>Počty poskytovatelů mobilních služeb</t>
  </si>
  <si>
    <t>Výčet 20 největších poskytovatelů mobilních služeb dle celkového počtu aktivních SIM karet k 31. 12. 2021</t>
  </si>
  <si>
    <t>SIMIoT s.r.o.</t>
  </si>
  <si>
    <t>COOP Mobil s.r.o.</t>
  </si>
  <si>
    <t>Tržní podíl největších poskytovatelů mobilních služeb dle počtu SIM karet v roce 2021</t>
  </si>
  <si>
    <t>Souhrnný tržní podíl kategorie (levá osa)</t>
  </si>
  <si>
    <t>Počet MVNO v kategorii (pravá osa)</t>
  </si>
  <si>
    <r>
      <rPr>
        <sz val="11"/>
        <color theme="1"/>
        <rFont val="Calibri"/>
        <family val="2"/>
        <charset val="238"/>
      </rPr>
      <t>&gt;</t>
    </r>
    <r>
      <rPr>
        <sz val="11"/>
        <color theme="1"/>
        <rFont val="Calibri"/>
        <family val="2"/>
        <charset val="238"/>
        <scheme val="minor"/>
      </rPr>
      <t xml:space="preserve"> 100 tis.</t>
    </r>
  </si>
  <si>
    <r>
      <t xml:space="preserve">&gt; 10 tis. </t>
    </r>
    <r>
      <rPr>
        <sz val="11"/>
        <color theme="1"/>
        <rFont val="Calibri"/>
        <family val="2"/>
        <charset val="238"/>
      </rPr>
      <t>≤</t>
    </r>
    <r>
      <rPr>
        <sz val="11"/>
        <color theme="1"/>
        <rFont val="Calibri"/>
        <family val="2"/>
        <charset val="238"/>
        <scheme val="minor"/>
      </rPr>
      <t xml:space="preserve"> 100 tis.</t>
    </r>
  </si>
  <si>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 xml:space="preserve">1 tis. </t>
    </r>
    <r>
      <rPr>
        <sz val="11"/>
        <color theme="1"/>
        <rFont val="Calibri"/>
        <family val="2"/>
        <charset val="238"/>
      </rPr>
      <t xml:space="preserve">≤ </t>
    </r>
    <r>
      <rPr>
        <sz val="11"/>
        <color theme="1"/>
        <rFont val="Calibri"/>
        <family val="2"/>
        <charset val="238"/>
        <scheme val="minor"/>
      </rPr>
      <t>10 tis.</t>
    </r>
  </si>
  <si>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 xml:space="preserve">500 </t>
    </r>
    <r>
      <rPr>
        <sz val="11"/>
        <color theme="1"/>
        <rFont val="Calibri"/>
        <family val="2"/>
        <charset val="238"/>
      </rPr>
      <t>≤</t>
    </r>
    <r>
      <rPr>
        <sz val="11"/>
        <color theme="1"/>
        <rFont val="Calibri"/>
        <family val="2"/>
        <charset val="238"/>
        <scheme val="minor"/>
      </rPr>
      <t xml:space="preserve"> 1 tis.       Počet SIM karet</t>
    </r>
  </si>
  <si>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 xml:space="preserve">100 </t>
    </r>
    <r>
      <rPr>
        <sz val="11"/>
        <color theme="1"/>
        <rFont val="Calibri"/>
        <family val="2"/>
        <charset val="238"/>
      </rPr>
      <t>≤</t>
    </r>
    <r>
      <rPr>
        <sz val="11"/>
        <color theme="1"/>
        <rFont val="Calibri"/>
        <family val="2"/>
        <charset val="238"/>
        <scheme val="minor"/>
      </rPr>
      <t xml:space="preserve"> 500</t>
    </r>
  </si>
  <si>
    <t>1 - 100</t>
  </si>
  <si>
    <t>pol. 2021</t>
  </si>
  <si>
    <t>5G</t>
  </si>
  <si>
    <t>Vývoj pokrytí obyvatelstva sítěmi LTE a 5G</t>
  </si>
  <si>
    <t>Vývoj pokrytí území sítěmi LTE a 5G</t>
  </si>
  <si>
    <t>Penetrace SIM karet pro mobilní služby na obyvatele ČR</t>
  </si>
  <si>
    <t>Struktura aktivních SIM karet v roce 2021</t>
  </si>
  <si>
    <t>Počet SIM 2021</t>
  </si>
  <si>
    <t>s r. 2017</t>
  </si>
  <si>
    <r>
      <t>Struktura MVNO dle počtu spravovaných SIM karet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</si>
  <si>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Vývoj velkoobchodního přístupu k internetu podle charakteru velkoobchodní služby a dle úrovně přístupu</t>
  </si>
  <si>
    <r>
      <rPr>
        <sz val="11"/>
        <color rgb="FF000000"/>
        <rFont val="Calibri"/>
        <family val="2"/>
        <charset val="238"/>
      </rPr>
      <t>Hlas v počtu reálných minut</t>
    </r>
    <r>
      <rPr>
        <i/>
        <sz val="11"/>
        <color rgb="FF000000"/>
        <rFont val="Calibri"/>
        <family val="2"/>
        <charset val="238"/>
      </rPr>
      <t xml:space="preserve"> (majetkově propojení MVNO)</t>
    </r>
  </si>
  <si>
    <r>
      <t xml:space="preserve">SMS v počtu SMS zpráv </t>
    </r>
    <r>
      <rPr>
        <i/>
        <sz val="11"/>
        <color rgb="FF000000"/>
        <rFont val="Calibri"/>
        <family val="2"/>
        <charset val="238"/>
      </rPr>
      <t>(majetkově propojení MVNO)</t>
    </r>
  </si>
  <si>
    <r>
      <t xml:space="preserve">Objem dat                  </t>
    </r>
    <r>
      <rPr>
        <i/>
        <sz val="11"/>
        <rFont val="Calibri"/>
        <family val="2"/>
        <charset val="238"/>
      </rPr>
      <t>(majetkově propojení MVNO)</t>
    </r>
  </si>
  <si>
    <t>Vývoj počtu přístupů k internetu prostřednictvím optické infrastruktury (FTTH/B) dle inzerované rychlosti přístupu</t>
  </si>
  <si>
    <t>Disponibilní přípojky CATV dle maximální dosažitelné rychlosti download za rok 2021</t>
  </si>
  <si>
    <t>Vývoj počtu přístupů prostřednictvím sítí CATV - zákaznická segmentace</t>
  </si>
  <si>
    <t>Zákaznická segmentace - CATV</t>
  </si>
  <si>
    <t>Struktura přístupů k internetu prostřednictvím sítí kabelové televize dle inzerovaných rychlostí za rok 2021</t>
  </si>
  <si>
    <t>Nominální (inzerovaná) rychlost - CATV</t>
  </si>
  <si>
    <t>Vývoj počtu přístupů k internetu prostřednictvím sítí kabelové televize (CATV) dle inzerované rychlosti přístupu</t>
  </si>
  <si>
    <t>WiFi</t>
  </si>
  <si>
    <t>Disponibilní přípojky WIFI dle maximální dosažitelné rychlosti download za rok 2021</t>
  </si>
  <si>
    <t>Zákaznická segmentace - WiFi</t>
  </si>
  <si>
    <t>Vývoj počtu přístupů k internetu prostřednictvím bezdrátových technologií provozovaných ve volných pásmech (Wi-Fi) - zákaznická segmentace</t>
  </si>
  <si>
    <t>Nominální (inzerovaná) rychlost - WiFi</t>
  </si>
  <si>
    <t>Struktura přístupů k internetu prostřednictvím bezdrátových technologií provozovaných ve volných pásmech dle inzerovaných rychlostí za rok 2021</t>
  </si>
  <si>
    <t>≥ 10 Mbit/s &lt; 30 Mbit/s</t>
  </si>
  <si>
    <t>≥ 30 Mbit/s &lt; 100 Mbit/s</t>
  </si>
  <si>
    <t>Vývoj počtu přístupů k internetu prostřednictvím bezdrátových technologií provozovaných ve volných pásmech (WiFi) dle inzerované rychlosti přístupu</t>
  </si>
  <si>
    <t>xDSL</t>
  </si>
  <si>
    <t>Disponibilní přípojky xDSL dle maximální dosažitelné rychlosti download za rok 2021</t>
  </si>
  <si>
    <t>Zákaznická segmentace - xDSL</t>
  </si>
  <si>
    <t>Vývoj počtu přístupů k internetu prostřednictvím technologie xDSL - zákaznická segmentace</t>
  </si>
  <si>
    <t>Struktura přístupů k internetu prostřednictvím technologie xDSL dle inzerovaných rychlostí za rok 2021</t>
  </si>
  <si>
    <t>Nominální (inzerovaná) rychlost - xDSL</t>
  </si>
  <si>
    <t>celkem (pravá osa)</t>
  </si>
  <si>
    <t>Vývoj počtu přístupů k internetu prostřednictvím technologie xDSL dle inzerované rychlosti přístupu</t>
  </si>
  <si>
    <t>Vývoj počtu přístupů k internetu - prostřednictvím technologie ADSL, VDSL</t>
  </si>
  <si>
    <t>technologie</t>
  </si>
  <si>
    <t>rychlost</t>
  </si>
  <si>
    <t>&lt; 10 Mbit/s</t>
  </si>
  <si>
    <t>≥ 100 Mbit/s &lt; 1 Gbit/s</t>
  </si>
  <si>
    <t>≥ 1 Gbit/s</t>
  </si>
  <si>
    <t>Struktura aktivních přístupů k internetu prostřednictvím jednotlivých technologií dle rychlostních kategorií (inzerované rychlosti)</t>
  </si>
  <si>
    <t>Struktura služeb přístupu k internetu v pevném místě dle inzerovaných rychlostí v roce 2021</t>
  </si>
  <si>
    <t>Celkový objem přenesených dat v EB</t>
  </si>
  <si>
    <t>Celkový objem přenesených dat v GB (v průměru na 1 měsíc na jednoho účastníka služby přístupu k internetu)</t>
  </si>
  <si>
    <t>Objem přenesených dat za širokopásmový přístup k internetu v pevném místě</t>
  </si>
  <si>
    <t>ADSL/VDSL</t>
  </si>
  <si>
    <t>jiné</t>
  </si>
  <si>
    <t>Struktura služeb přístupu k internetu v pevném místě dle technologie přístupu za rok 2021</t>
  </si>
  <si>
    <t>FWA (bez fix. LTE)</t>
  </si>
  <si>
    <t>Vývoj počtu služeb přístupu k internetu v pevném místě dle jednotlivých technologií</t>
  </si>
  <si>
    <t>Vývoj průměrného počtu MMS na 1 SIM za měsíc</t>
  </si>
  <si>
    <t xml:space="preserve">Vývoj průměrného počtu SMS na 1 SIM za měsíc </t>
  </si>
  <si>
    <t>Struktura odesílaných SMS v roce 2021</t>
  </si>
  <si>
    <t>Počet SMS 2021</t>
  </si>
  <si>
    <t>Meziroč.</t>
  </si>
  <si>
    <t>Struktura tržeb podle směru volání za rok 2021</t>
  </si>
  <si>
    <t>Struktura služeb mobilního volání podle směru volání v roce 2021</t>
  </si>
  <si>
    <t>celk.</t>
  </si>
  <si>
    <t>Vývoj služeb mobilního volání</t>
  </si>
  <si>
    <t>Vývoj průměrné měsíční spotřeby mobilních dat na 1 SIM kartu využívající služby mobilního přístupu k internetu dle typu operátora</t>
  </si>
  <si>
    <t>objem přenesených dat  ve 2G/5G sítích</t>
  </si>
  <si>
    <t>Struktura mobilních přístupů k internetu v roce 2021</t>
  </si>
  <si>
    <t>Vývoj počtu SIM karet využívaných pro mobilní přístup k internetu a tržeb za tyto služby</t>
  </si>
  <si>
    <t>Vývoj tržních podílů na základě celkového počtu aktivních SIM karet na maloobchodním trhu mobilních služeb</t>
  </si>
  <si>
    <t>Nejvýznamnější zaměstnavatelé v el. komunikacích 2021</t>
  </si>
  <si>
    <t>Struktura tržeb ze služeb poskytovaných v pevném místě v roce 2021</t>
  </si>
  <si>
    <t>Vývoj tržeb za služby poskytované v pevném místě</t>
  </si>
  <si>
    <t>Struktura tržeb za mobilní služby v roce 2021</t>
  </si>
  <si>
    <t>Vývoj tržeb za mobilní služby</t>
  </si>
  <si>
    <t>z toho MVNO spravujících více než 100 tisíc SIM karet</t>
  </si>
  <si>
    <t>Počet reálných minut</t>
  </si>
  <si>
    <t xml:space="preserve">Počet </t>
  </si>
  <si>
    <t>Tržby (pravá osa)</t>
  </si>
  <si>
    <t>Počet reálných minut volání / SIM</t>
  </si>
  <si>
    <t>Počet aktivních SIM karet určených pro M2M</t>
  </si>
  <si>
    <t>Penetrace SIM karty (mobilní služby)</t>
  </si>
  <si>
    <t>Přístupy k internetu v pevném místě prostřednictvím ostatních způsobů připojení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</si>
</sst>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0.0%"/>
    <numFmt numFmtId="167" formatCode="0.0"/>
    <numFmt numFmtId="168" formatCode="#,##0_ ;\-#,##0\ "/>
    <numFmt numFmtId="169" formatCode="0.000%"/>
    <numFmt numFmtId="170" formatCode="_-* #,##0.0000\ _K_č_-;\-* #,##0.0000\ _K_č_-;_-* &quot;-&quot;??\ _K_č_-;_-@_-"/>
    <numFmt numFmtId="171" formatCode="0.000"/>
    <numFmt numFmtId="172" formatCode="#,##0.000_ ;\-#,##0.000\ "/>
    <numFmt numFmtId="173" formatCode="0.0000"/>
    <numFmt numFmtId="174" formatCode="#,##0.000"/>
    <numFmt numFmtId="175" formatCode="0.0E+00"/>
    <numFmt numFmtId="176" formatCode="#,##0.0"/>
    <numFmt numFmtId="177" formatCode="#,##0_ ;[Red]\-#,##0\ 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rgb="FF595959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rgb="FF233183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theme="4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EF"/>
      </patternFill>
    </fill>
    <fill>
      <patternFill patternType="solid">
        <fgColor rgb="FFE4E4E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7" fillId="0" borderId="0"/>
    <xf numFmtId="0" fontId="8" fillId="0" borderId="0"/>
    <xf numFmtId="0" fontId="5" fillId="0" borderId="0">
      <alignment vertical="top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0" borderId="0"/>
    <xf numFmtId="0" fontId="4" fillId="0" borderId="1">
      <alignment wrapText="1"/>
    </xf>
    <xf numFmtId="0" fontId="12" fillId="3" borderId="1">
      <alignment horizontal="center" wrapText="1"/>
    </xf>
    <xf numFmtId="0" fontId="22" fillId="0" borderId="0"/>
    <xf numFmtId="0" fontId="3" fillId="4" borderId="1">
      <alignment wrapText="1"/>
    </xf>
    <xf numFmtId="0" fontId="1" fillId="0" borderId="0"/>
    <xf numFmtId="9" fontId="1" fillId="0" borderId="0" applyFont="0" applyFill="0" applyBorder="0" applyAlignment="0" applyProtection="0"/>
    <xf numFmtId="0" fontId="4" fillId="0" borderId="1">
      <alignment wrapText="1"/>
    </xf>
    <xf numFmtId="0" fontId="4" fillId="0" borderId="0"/>
    <xf numFmtId="0" fontId="4" fillId="0" borderId="0"/>
  </cellStyleXfs>
  <cellXfs count="309">
    <xf numFmtId="0" fontId="0" fillId="0" borderId="0" xfId="0"/>
    <xf numFmtId="165" fontId="0" fillId="0" borderId="1" xfId="1" applyNumberFormat="1" applyFont="1" applyBorder="1"/>
    <xf numFmtId="166" fontId="0" fillId="0" borderId="1" xfId="0" applyNumberFormat="1" applyBorder="1"/>
    <xf numFmtId="3" fontId="0" fillId="0" borderId="1" xfId="0" applyNumberFormat="1" applyBorder="1"/>
    <xf numFmtId="1" fontId="0" fillId="0" borderId="1" xfId="0" applyNumberFormat="1" applyBorder="1"/>
    <xf numFmtId="168" fontId="0" fillId="0" borderId="1" xfId="0" applyNumberFormat="1" applyBorder="1"/>
    <xf numFmtId="0" fontId="0" fillId="0" borderId="2" xfId="0" applyBorder="1"/>
    <xf numFmtId="168" fontId="0" fillId="0" borderId="2" xfId="0" applyNumberFormat="1" applyBorder="1"/>
    <xf numFmtId="10" fontId="0" fillId="0" borderId="0" xfId="0" applyNumberFormat="1"/>
    <xf numFmtId="165" fontId="0" fillId="0" borderId="2" xfId="0" applyNumberFormat="1" applyBorder="1"/>
    <xf numFmtId="165" fontId="0" fillId="0" borderId="1" xfId="0" applyNumberFormat="1" applyBorder="1"/>
    <xf numFmtId="165" fontId="0" fillId="0" borderId="2" xfId="1" applyNumberFormat="1" applyFont="1" applyBorder="1"/>
    <xf numFmtId="0" fontId="0" fillId="0" borderId="5" xfId="0" applyBorder="1"/>
    <xf numFmtId="165" fontId="0" fillId="0" borderId="5" xfId="0" applyNumberFormat="1" applyBorder="1"/>
    <xf numFmtId="9" fontId="0" fillId="0" borderId="5" xfId="0" applyNumberFormat="1" applyBorder="1"/>
    <xf numFmtId="2" fontId="0" fillId="0" borderId="2" xfId="0" applyNumberFormat="1" applyBorder="1"/>
    <xf numFmtId="1" fontId="0" fillId="0" borderId="2" xfId="0" applyNumberFormat="1" applyBorder="1"/>
    <xf numFmtId="0" fontId="0" fillId="2" borderId="5" xfId="0" applyFill="1" applyBorder="1"/>
    <xf numFmtId="0" fontId="6" fillId="0" borderId="0" xfId="0" applyFont="1" applyAlignment="1">
      <alignment horizontal="center" vertical="center" readingOrder="1"/>
    </xf>
    <xf numFmtId="165" fontId="0" fillId="0" borderId="0" xfId="0" applyNumberFormat="1"/>
    <xf numFmtId="0" fontId="0" fillId="0" borderId="0" xfId="0" applyFill="1"/>
    <xf numFmtId="165" fontId="0" fillId="0" borderId="2" xfId="1" applyNumberFormat="1" applyFont="1" applyFill="1" applyBorder="1"/>
    <xf numFmtId="165" fontId="0" fillId="0" borderId="1" xfId="1" applyNumberFormat="1" applyFont="1" applyFill="1" applyBorder="1"/>
    <xf numFmtId="9" fontId="0" fillId="0" borderId="0" xfId="2" applyFont="1"/>
    <xf numFmtId="0" fontId="0" fillId="0" borderId="1" xfId="0" applyFill="1" applyBorder="1"/>
    <xf numFmtId="10" fontId="0" fillId="0" borderId="0" xfId="2" applyNumberFormat="1" applyFont="1"/>
    <xf numFmtId="166" fontId="0" fillId="0" borderId="0" xfId="2" applyNumberFormat="1" applyFont="1"/>
    <xf numFmtId="169" fontId="0" fillId="0" borderId="0" xfId="2" applyNumberFormat="1" applyFont="1"/>
    <xf numFmtId="3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Font="1"/>
    <xf numFmtId="169" fontId="0" fillId="0" borderId="0" xfId="0" applyNumberFormat="1"/>
    <xf numFmtId="170" fontId="0" fillId="0" borderId="0" xfId="0" applyNumberFormat="1"/>
    <xf numFmtId="166" fontId="0" fillId="0" borderId="0" xfId="0" applyNumberFormat="1"/>
    <xf numFmtId="168" fontId="0" fillId="0" borderId="0" xfId="0" applyNumberFormat="1"/>
    <xf numFmtId="167" fontId="0" fillId="0" borderId="0" xfId="0" applyNumberFormat="1"/>
    <xf numFmtId="166" fontId="0" fillId="0" borderId="0" xfId="2" applyNumberFormat="1" applyFont="1" applyFill="1"/>
    <xf numFmtId="0" fontId="11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/>
    <xf numFmtId="10" fontId="1" fillId="0" borderId="1" xfId="2" applyNumberFormat="1" applyFont="1" applyBorder="1"/>
    <xf numFmtId="0" fontId="0" fillId="0" borderId="0" xfId="0" applyBorder="1"/>
    <xf numFmtId="0" fontId="9" fillId="0" borderId="1" xfId="0" applyFont="1" applyBorder="1"/>
    <xf numFmtId="173" fontId="0" fillId="0" borderId="0" xfId="0" applyNumberFormat="1"/>
    <xf numFmtId="0" fontId="16" fillId="0" borderId="0" xfId="0" applyFont="1" applyAlignment="1">
      <alignment horizontal="left" vertical="center" readingOrder="1"/>
    </xf>
    <xf numFmtId="165" fontId="11" fillId="0" borderId="0" xfId="0" applyNumberFormat="1" applyFont="1"/>
    <xf numFmtId="168" fontId="0" fillId="0" borderId="1" xfId="1" applyNumberFormat="1" applyFont="1" applyBorder="1" applyAlignment="1">
      <alignment horizontal="right" indent="1"/>
    </xf>
    <xf numFmtId="10" fontId="0" fillId="0" borderId="0" xfId="2" applyNumberFormat="1" applyFont="1" applyFill="1"/>
    <xf numFmtId="172" fontId="0" fillId="0" borderId="0" xfId="0" applyNumberFormat="1"/>
    <xf numFmtId="3" fontId="13" fillId="0" borderId="0" xfId="0" applyNumberFormat="1" applyFont="1" applyAlignment="1">
      <alignment horizontal="center" wrapText="1"/>
    </xf>
    <xf numFmtId="168" fontId="0" fillId="0" borderId="1" xfId="1" applyNumberFormat="1" applyFont="1" applyFill="1" applyBorder="1" applyAlignment="1">
      <alignment horizontal="right" indent="1"/>
    </xf>
    <xf numFmtId="10" fontId="1" fillId="0" borderId="1" xfId="2" applyNumberFormat="1" applyFont="1" applyFill="1" applyBorder="1"/>
    <xf numFmtId="0" fontId="0" fillId="0" borderId="2" xfId="0" applyFill="1" applyBorder="1"/>
    <xf numFmtId="165" fontId="0" fillId="0" borderId="0" xfId="1" applyNumberFormat="1" applyFont="1" applyBorder="1"/>
    <xf numFmtId="165" fontId="0" fillId="0" borderId="0" xfId="1" applyNumberFormat="1" applyFont="1" applyFill="1" applyBorder="1"/>
    <xf numFmtId="0" fontId="0" fillId="0" borderId="0" xfId="20" applyFont="1" applyBorder="1">
      <alignment wrapText="1"/>
    </xf>
    <xf numFmtId="0" fontId="18" fillId="0" borderId="0" xfId="0" applyFont="1"/>
    <xf numFmtId="3" fontId="4" fillId="0" borderId="0" xfId="0" applyNumberFormat="1" applyFont="1"/>
    <xf numFmtId="171" fontId="0" fillId="0" borderId="0" xfId="0" applyNumberFormat="1"/>
    <xf numFmtId="175" fontId="0" fillId="0" borderId="0" xfId="0" applyNumberFormat="1"/>
    <xf numFmtId="0" fontId="0" fillId="0" borderId="0" xfId="0" applyAlignment="1">
      <alignment horizontal="center"/>
    </xf>
    <xf numFmtId="165" fontId="9" fillId="0" borderId="1" xfId="0" applyNumberFormat="1" applyFont="1" applyBorder="1"/>
    <xf numFmtId="0" fontId="9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justify" vertical="center"/>
    </xf>
    <xf numFmtId="168" fontId="9" fillId="0" borderId="1" xfId="0" applyNumberFormat="1" applyFont="1" applyBorder="1"/>
    <xf numFmtId="166" fontId="0" fillId="0" borderId="0" xfId="2" applyNumberFormat="1" applyFont="1" applyBorder="1"/>
    <xf numFmtId="0" fontId="3" fillId="0" borderId="1" xfId="0" applyFont="1" applyBorder="1"/>
    <xf numFmtId="165" fontId="3" fillId="0" borderId="1" xfId="14" applyNumberFormat="1" applyFont="1" applyFill="1" applyBorder="1"/>
    <xf numFmtId="165" fontId="19" fillId="0" borderId="1" xfId="14" applyNumberFormat="1" applyFont="1" applyFill="1" applyBorder="1"/>
    <xf numFmtId="0" fontId="4" fillId="0" borderId="1" xfId="0" applyFont="1" applyBorder="1"/>
    <xf numFmtId="0" fontId="0" fillId="0" borderId="1" xfId="0" applyBorder="1" applyAlignment="1">
      <alignment horizontal="left" vertical="center"/>
    </xf>
    <xf numFmtId="10" fontId="0" fillId="0" borderId="1" xfId="2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24"/>
    <xf numFmtId="0" fontId="1" fillId="0" borderId="1" xfId="24" applyBorder="1"/>
    <xf numFmtId="167" fontId="1" fillId="0" borderId="0" xfId="24" applyNumberFormat="1"/>
    <xf numFmtId="4" fontId="1" fillId="0" borderId="0" xfId="24" applyNumberFormat="1"/>
    <xf numFmtId="166" fontId="0" fillId="0" borderId="0" xfId="25" applyNumberFormat="1" applyFont="1" applyBorder="1"/>
    <xf numFmtId="3" fontId="1" fillId="0" borderId="0" xfId="24" applyNumberFormat="1"/>
    <xf numFmtId="0" fontId="9" fillId="0" borderId="0" xfId="0" applyFont="1" applyAlignment="1">
      <alignment horizontal="left" vertical="center" readingOrder="1"/>
    </xf>
    <xf numFmtId="0" fontId="0" fillId="0" borderId="5" xfId="0" applyFill="1" applyBorder="1"/>
    <xf numFmtId="2" fontId="4" fillId="0" borderId="1" xfId="0" applyNumberFormat="1" applyFont="1" applyFill="1" applyBorder="1"/>
    <xf numFmtId="0" fontId="0" fillId="0" borderId="2" xfId="20" applyFont="1" applyBorder="1">
      <alignment wrapText="1"/>
    </xf>
    <xf numFmtId="10" fontId="1" fillId="0" borderId="2" xfId="2" applyNumberFormat="1" applyFont="1" applyBorder="1"/>
    <xf numFmtId="10" fontId="1" fillId="0" borderId="2" xfId="2" applyNumberFormat="1" applyFont="1" applyFill="1" applyBorder="1"/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24" applyBorder="1"/>
    <xf numFmtId="0" fontId="1" fillId="0" borderId="5" xfId="24" applyBorder="1"/>
    <xf numFmtId="0" fontId="0" fillId="0" borderId="1" xfId="0" applyFont="1" applyBorder="1"/>
    <xf numFmtId="2" fontId="1" fillId="0" borderId="1" xfId="20" applyNumberFormat="1" applyFont="1" applyBorder="1">
      <alignment wrapText="1"/>
    </xf>
    <xf numFmtId="2" fontId="1" fillId="0" borderId="2" xfId="20" applyNumberFormat="1" applyFont="1" applyBorder="1">
      <alignment wrapText="1"/>
    </xf>
    <xf numFmtId="0" fontId="0" fillId="0" borderId="8" xfId="0" applyBorder="1"/>
    <xf numFmtId="0" fontId="0" fillId="0" borderId="2" xfId="0" applyBorder="1" applyAlignment="1">
      <alignment horizontal="left"/>
    </xf>
    <xf numFmtId="165" fontId="0" fillId="0" borderId="1" xfId="0" applyNumberFormat="1" applyBorder="1" applyAlignment="1">
      <alignment horizontal="left" vertical="center"/>
    </xf>
    <xf numFmtId="165" fontId="0" fillId="0" borderId="8" xfId="0" applyNumberFormat="1" applyBorder="1"/>
    <xf numFmtId="165" fontId="9" fillId="2" borderId="1" xfId="0" applyNumberFormat="1" applyFont="1" applyFill="1" applyBorder="1"/>
    <xf numFmtId="165" fontId="9" fillId="0" borderId="2" xfId="0" applyNumberFormat="1" applyFont="1" applyBorder="1"/>
    <xf numFmtId="165" fontId="9" fillId="2" borderId="2" xfId="0" applyNumberFormat="1" applyFont="1" applyFill="1" applyBorder="1"/>
    <xf numFmtId="165" fontId="9" fillId="0" borderId="1" xfId="14" applyNumberFormat="1" applyFont="1" applyBorder="1"/>
    <xf numFmtId="165" fontId="9" fillId="0" borderId="2" xfId="14" applyNumberFormat="1" applyFont="1" applyBorder="1"/>
    <xf numFmtId="0" fontId="9" fillId="0" borderId="2" xfId="0" applyFont="1" applyBorder="1"/>
    <xf numFmtId="0" fontId="9" fillId="0" borderId="5" xfId="0" applyFont="1" applyBorder="1"/>
    <xf numFmtId="166" fontId="9" fillId="0" borderId="0" xfId="2" applyNumberFormat="1" applyFont="1"/>
    <xf numFmtId="0" fontId="0" fillId="0" borderId="5" xfId="0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5" fontId="4" fillId="0" borderId="1" xfId="8" applyNumberFormat="1" applyFont="1" applyBorder="1"/>
    <xf numFmtId="165" fontId="4" fillId="0" borderId="2" xfId="8" applyNumberFormat="1" applyFont="1" applyBorder="1"/>
    <xf numFmtId="165" fontId="9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3" fontId="9" fillId="0" borderId="1" xfId="0" applyNumberFormat="1" applyFont="1" applyBorder="1"/>
    <xf numFmtId="3" fontId="9" fillId="0" borderId="2" xfId="0" applyNumberFormat="1" applyFont="1" applyBorder="1"/>
    <xf numFmtId="0" fontId="0" fillId="0" borderId="5" xfId="0" applyBorder="1" applyAlignment="1">
      <alignment horizontal="left"/>
    </xf>
    <xf numFmtId="0" fontId="9" fillId="0" borderId="1" xfId="0" applyFont="1" applyBorder="1" applyAlignment="1">
      <alignment horizontal="center"/>
    </xf>
    <xf numFmtId="168" fontId="9" fillId="0" borderId="2" xfId="0" applyNumberFormat="1" applyFont="1" applyBorder="1"/>
    <xf numFmtId="165" fontId="4" fillId="0" borderId="1" xfId="14" applyNumberFormat="1" applyFont="1" applyFill="1" applyBorder="1"/>
    <xf numFmtId="0" fontId="3" fillId="0" borderId="2" xfId="0" applyFont="1" applyBorder="1"/>
    <xf numFmtId="0" fontId="19" fillId="0" borderId="5" xfId="0" applyFont="1" applyBorder="1"/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right" indent="1"/>
    </xf>
    <xf numFmtId="0" fontId="0" fillId="0" borderId="1" xfId="0" applyBorder="1" applyAlignment="1">
      <alignment horizontal="center" vertical="center"/>
    </xf>
    <xf numFmtId="3" fontId="4" fillId="0" borderId="0" xfId="6" applyNumberFormat="1" applyFont="1"/>
    <xf numFmtId="166" fontId="17" fillId="0" borderId="0" xfId="2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3" fillId="0" borderId="1" xfId="0" applyFont="1" applyBorder="1" applyAlignment="1">
      <alignment horizontal="center"/>
    </xf>
    <xf numFmtId="166" fontId="17" fillId="0" borderId="0" xfId="2" applyNumberFormat="1" applyFont="1" applyFill="1"/>
    <xf numFmtId="166" fontId="17" fillId="0" borderId="0" xfId="2" applyNumberFormat="1" applyFont="1" applyBorder="1"/>
    <xf numFmtId="0" fontId="0" fillId="0" borderId="1" xfId="0" applyBorder="1"/>
    <xf numFmtId="0" fontId="0" fillId="0" borderId="1" xfId="0" applyBorder="1"/>
    <xf numFmtId="3" fontId="0" fillId="0" borderId="1" xfId="2" applyNumberFormat="1" applyFont="1" applyBorder="1"/>
    <xf numFmtId="3" fontId="0" fillId="0" borderId="2" xfId="2" applyNumberFormat="1" applyFont="1" applyBorder="1"/>
    <xf numFmtId="0" fontId="0" fillId="0" borderId="1" xfId="0" applyBorder="1" applyAlignment="1">
      <alignment horizontal="center"/>
    </xf>
    <xf numFmtId="0" fontId="0" fillId="0" borderId="1" xfId="20" applyFont="1">
      <alignment wrapText="1"/>
    </xf>
    <xf numFmtId="0" fontId="17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166" fontId="0" fillId="0" borderId="1" xfId="2" applyNumberFormat="1" applyFont="1" applyFill="1" applyBorder="1" applyAlignment="1">
      <alignment horizontal="center"/>
    </xf>
    <xf numFmtId="166" fontId="0" fillId="0" borderId="2" xfId="2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6" fontId="1" fillId="0" borderId="1" xfId="2" applyNumberFormat="1" applyFont="1" applyBorder="1" applyAlignment="1">
      <alignment horizontal="center"/>
    </xf>
    <xf numFmtId="166" fontId="1" fillId="0" borderId="2" xfId="2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168" fontId="0" fillId="0" borderId="2" xfId="0" applyNumberFormat="1" applyBorder="1" applyAlignment="1">
      <alignment horizontal="right" indent="1"/>
    </xf>
    <xf numFmtId="168" fontId="0" fillId="0" borderId="8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6" xfId="20" applyFont="1" applyBorder="1">
      <alignment wrapText="1"/>
    </xf>
    <xf numFmtId="0" fontId="0" fillId="0" borderId="15" xfId="20" applyFont="1" applyBorder="1">
      <alignment wrapText="1"/>
    </xf>
    <xf numFmtId="0" fontId="4" fillId="0" borderId="15" xfId="20" applyBorder="1">
      <alignment wrapText="1"/>
    </xf>
    <xf numFmtId="0" fontId="2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0" fontId="24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/>
    </xf>
    <xf numFmtId="1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27"/>
    <xf numFmtId="0" fontId="4" fillId="0" borderId="5" xfId="27" applyBorder="1"/>
    <xf numFmtId="0" fontId="4" fillId="0" borderId="5" xfId="27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1" xfId="0" applyBorder="1"/>
    <xf numFmtId="165" fontId="0" fillId="0" borderId="11" xfId="0" applyNumberFormat="1" applyBorder="1"/>
    <xf numFmtId="165" fontId="0" fillId="0" borderId="5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26" fillId="0" borderId="0" xfId="24" applyFont="1" applyAlignment="1">
      <alignment horizontal="center"/>
    </xf>
    <xf numFmtId="166" fontId="26" fillId="0" borderId="0" xfId="2" applyNumberFormat="1" applyFont="1" applyFill="1" applyAlignment="1">
      <alignment horizontal="center" vertical="center"/>
    </xf>
    <xf numFmtId="177" fontId="26" fillId="0" borderId="0" xfId="24" applyNumberFormat="1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4" fillId="0" borderId="0" xfId="28"/>
    <xf numFmtId="0" fontId="4" fillId="0" borderId="5" xfId="28" applyBorder="1"/>
    <xf numFmtId="0" fontId="4" fillId="0" borderId="2" xfId="28" applyBorder="1" applyAlignment="1">
      <alignment wrapText="1"/>
    </xf>
    <xf numFmtId="0" fontId="4" fillId="0" borderId="1" xfId="28" applyBorder="1" applyAlignment="1">
      <alignment wrapText="1"/>
    </xf>
    <xf numFmtId="172" fontId="4" fillId="0" borderId="0" xfId="28" applyNumberFormat="1"/>
    <xf numFmtId="10" fontId="4" fillId="0" borderId="0" xfId="2" applyNumberFormat="1" applyFont="1"/>
    <xf numFmtId="166" fontId="4" fillId="0" borderId="0" xfId="2" applyNumberFormat="1" applyFont="1"/>
    <xf numFmtId="0" fontId="2" fillId="0" borderId="0" xfId="0" applyFont="1"/>
    <xf numFmtId="166" fontId="25" fillId="0" borderId="0" xfId="2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6" fontId="0" fillId="0" borderId="2" xfId="2" applyNumberFormat="1" applyFont="1" applyBorder="1" applyAlignment="1">
      <alignment horizontal="right" indent="1"/>
    </xf>
    <xf numFmtId="166" fontId="0" fillId="0" borderId="1" xfId="2" applyNumberFormat="1" applyFont="1" applyBorder="1" applyAlignment="1">
      <alignment horizontal="right" indent="1"/>
    </xf>
    <xf numFmtId="165" fontId="9" fillId="0" borderId="2" xfId="0" applyNumberFormat="1" applyFon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9" fillId="0" borderId="1" xfId="0" applyNumberFormat="1" applyFon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166" fontId="0" fillId="0" borderId="2" xfId="2" applyNumberFormat="1" applyFont="1" applyFill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0" fillId="0" borderId="1" xfId="2" applyNumberFormat="1" applyFont="1" applyFill="1" applyBorder="1" applyAlignment="1">
      <alignment horizontal="right" indent="1"/>
    </xf>
    <xf numFmtId="9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/>
    </xf>
    <xf numFmtId="10" fontId="0" fillId="0" borderId="2" xfId="0" applyNumberFormat="1" applyBorder="1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right" wrapText="1" indent="2"/>
    </xf>
    <xf numFmtId="10" fontId="0" fillId="0" borderId="1" xfId="0" applyNumberFormat="1" applyBorder="1" applyAlignment="1">
      <alignment horizontal="right" wrapText="1" indent="2"/>
    </xf>
    <xf numFmtId="168" fontId="9" fillId="0" borderId="2" xfId="0" applyNumberFormat="1" applyFont="1" applyBorder="1" applyAlignment="1">
      <alignment horizontal="right" indent="1"/>
    </xf>
    <xf numFmtId="168" fontId="9" fillId="0" borderId="1" xfId="0" applyNumberFormat="1" applyFont="1" applyBorder="1" applyAlignment="1">
      <alignment horizontal="right" indent="1"/>
    </xf>
    <xf numFmtId="168" fontId="0" fillId="0" borderId="1" xfId="0" applyNumberFormat="1" applyBorder="1" applyAlignment="1">
      <alignment horizontal="right" indent="1"/>
    </xf>
    <xf numFmtId="0" fontId="20" fillId="2" borderId="1" xfId="0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horizontal="right" vertical="center"/>
    </xf>
    <xf numFmtId="168" fontId="3" fillId="2" borderId="1" xfId="14" applyNumberFormat="1" applyFont="1" applyFill="1" applyBorder="1" applyAlignment="1">
      <alignment horizontal="right" vertical="center"/>
    </xf>
    <xf numFmtId="168" fontId="19" fillId="2" borderId="1" xfId="14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168" fontId="3" fillId="2" borderId="2" xfId="0" applyNumberFormat="1" applyFont="1" applyFill="1" applyBorder="1" applyAlignment="1">
      <alignment horizontal="right" vertical="center"/>
    </xf>
    <xf numFmtId="168" fontId="3" fillId="2" borderId="2" xfId="14" applyNumberFormat="1" applyFont="1" applyFill="1" applyBorder="1" applyAlignment="1">
      <alignment horizontal="right" vertical="center"/>
    </xf>
    <xf numFmtId="168" fontId="19" fillId="2" borderId="2" xfId="14" applyNumberFormat="1" applyFont="1" applyFill="1" applyBorder="1" applyAlignment="1">
      <alignment horizontal="right" vertic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 vertical="center"/>
    </xf>
    <xf numFmtId="168" fontId="4" fillId="0" borderId="2" xfId="0" applyNumberFormat="1" applyFont="1" applyBorder="1" applyAlignment="1">
      <alignment horizontal="right" indent="1"/>
    </xf>
    <xf numFmtId="168" fontId="4" fillId="0" borderId="2" xfId="14" applyNumberFormat="1" applyFont="1" applyFill="1" applyBorder="1" applyAlignment="1">
      <alignment horizontal="right" indent="1"/>
    </xf>
    <xf numFmtId="168" fontId="4" fillId="0" borderId="1" xfId="0" applyNumberFormat="1" applyFont="1" applyBorder="1" applyAlignment="1">
      <alignment horizontal="right" indent="1"/>
    </xf>
    <xf numFmtId="168" fontId="4" fillId="0" borderId="1" xfId="14" applyNumberFormat="1" applyFont="1" applyFill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9" fillId="0" borderId="2" xfId="0" applyNumberFormat="1" applyFont="1" applyBorder="1" applyAlignment="1">
      <alignment horizontal="right" indent="1"/>
    </xf>
    <xf numFmtId="3" fontId="9" fillId="0" borderId="1" xfId="0" applyNumberFormat="1" applyFont="1" applyBorder="1" applyAlignment="1">
      <alignment horizontal="right" indent="1"/>
    </xf>
    <xf numFmtId="176" fontId="9" fillId="0" borderId="1" xfId="0" applyNumberFormat="1" applyFont="1" applyBorder="1" applyAlignment="1">
      <alignment horizontal="right" indent="1"/>
    </xf>
    <xf numFmtId="168" fontId="9" fillId="0" borderId="2" xfId="0" applyNumberFormat="1" applyFont="1" applyFill="1" applyBorder="1" applyAlignment="1">
      <alignment horizontal="right" indent="1"/>
    </xf>
    <xf numFmtId="10" fontId="0" fillId="0" borderId="1" xfId="0" applyNumberFormat="1" applyBorder="1" applyAlignment="1">
      <alignment horizontal="right" indent="1"/>
    </xf>
    <xf numFmtId="10" fontId="0" fillId="0" borderId="1" xfId="0" applyNumberFormat="1" applyFill="1" applyBorder="1" applyAlignment="1">
      <alignment horizontal="right" indent="1"/>
    </xf>
    <xf numFmtId="168" fontId="9" fillId="0" borderId="1" xfId="0" applyNumberFormat="1" applyFont="1" applyFill="1" applyBorder="1" applyAlignment="1">
      <alignment horizontal="right" indent="1"/>
    </xf>
    <xf numFmtId="1" fontId="0" fillId="0" borderId="2" xfId="0" applyNumberFormat="1" applyFill="1" applyBorder="1" applyAlignment="1">
      <alignment horizontal="right" indent="1"/>
    </xf>
    <xf numFmtId="1" fontId="9" fillId="0" borderId="2" xfId="0" applyNumberFormat="1" applyFont="1" applyFill="1" applyBorder="1" applyAlignment="1">
      <alignment horizontal="right" indent="1"/>
    </xf>
    <xf numFmtId="167" fontId="0" fillId="0" borderId="1" xfId="0" applyNumberFormat="1" applyFill="1" applyBorder="1" applyAlignment="1">
      <alignment horizontal="right" indent="1"/>
    </xf>
    <xf numFmtId="167" fontId="9" fillId="0" borderId="1" xfId="0" applyNumberFormat="1" applyFont="1" applyFill="1" applyBorder="1" applyAlignment="1">
      <alignment horizontal="right" indent="1"/>
    </xf>
    <xf numFmtId="0" fontId="9" fillId="0" borderId="5" xfId="0" applyFont="1" applyBorder="1" applyAlignment="1">
      <alignment horizontal="left"/>
    </xf>
    <xf numFmtId="166" fontId="9" fillId="0" borderId="2" xfId="0" applyNumberFormat="1" applyFont="1" applyBorder="1" applyAlignment="1">
      <alignment horizontal="right" indent="1"/>
    </xf>
    <xf numFmtId="10" fontId="0" fillId="0" borderId="1" xfId="2" applyNumberFormat="1" applyFon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168" fontId="0" fillId="0" borderId="2" xfId="0" applyNumberFormat="1" applyBorder="1" applyAlignment="1">
      <alignment horizontal="right" indent="2"/>
    </xf>
    <xf numFmtId="174" fontId="0" fillId="0" borderId="1" xfId="20" applyNumberFormat="1" applyFont="1" applyAlignment="1">
      <alignment horizontal="right" wrapText="1" indent="1"/>
    </xf>
    <xf numFmtId="0" fontId="4" fillId="0" borderId="2" xfId="0" applyFont="1" applyBorder="1"/>
    <xf numFmtId="174" fontId="0" fillId="0" borderId="2" xfId="0" applyNumberFormat="1" applyBorder="1" applyAlignment="1">
      <alignment horizontal="right" indent="1"/>
    </xf>
    <xf numFmtId="0" fontId="4" fillId="0" borderId="5" xfId="21" applyFont="1" applyFill="1" applyBorder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9" fillId="0" borderId="2" xfId="0" applyNumberFormat="1" applyFont="1" applyBorder="1"/>
    <xf numFmtId="3" fontId="4" fillId="0" borderId="2" xfId="28" applyNumberFormat="1" applyBorder="1" applyAlignment="1">
      <alignment horizontal="right" indent="1"/>
    </xf>
    <xf numFmtId="3" fontId="4" fillId="0" borderId="1" xfId="28" applyNumberFormat="1" applyBorder="1" applyAlignment="1">
      <alignment horizontal="right" indent="1"/>
    </xf>
    <xf numFmtId="172" fontId="1" fillId="0" borderId="1" xfId="6" applyNumberFormat="1" applyBorder="1" applyAlignment="1">
      <alignment horizontal="right" indent="1"/>
    </xf>
    <xf numFmtId="174" fontId="1" fillId="0" borderId="1" xfId="6" applyNumberFormat="1" applyBorder="1" applyAlignment="1">
      <alignment horizontal="right" indent="1"/>
    </xf>
    <xf numFmtId="2" fontId="9" fillId="0" borderId="2" xfId="24" applyNumberFormat="1" applyFont="1" applyBorder="1" applyAlignment="1">
      <alignment horizontal="right" indent="1"/>
    </xf>
    <xf numFmtId="2" fontId="9" fillId="0" borderId="1" xfId="24" applyNumberFormat="1" applyFont="1" applyBorder="1" applyAlignment="1">
      <alignment horizontal="right" indent="1"/>
    </xf>
    <xf numFmtId="0" fontId="1" fillId="0" borderId="5" xfId="24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9" fillId="0" borderId="11" xfId="0" applyNumberFormat="1" applyFont="1" applyBorder="1" applyAlignment="1">
      <alignment horizontal="right" indent="1"/>
    </xf>
    <xf numFmtId="9" fontId="1" fillId="0" borderId="2" xfId="2" applyFont="1" applyBorder="1" applyAlignment="1">
      <alignment horizontal="center" vertical="center"/>
    </xf>
    <xf numFmtId="168" fontId="0" fillId="0" borderId="2" xfId="1" applyNumberFormat="1" applyFont="1" applyBorder="1" applyAlignment="1">
      <alignment horizontal="right" indent="1"/>
    </xf>
    <xf numFmtId="168" fontId="0" fillId="2" borderId="2" xfId="1" applyNumberFormat="1" applyFont="1" applyFill="1" applyBorder="1" applyAlignment="1">
      <alignment horizontal="right" indent="1"/>
    </xf>
    <xf numFmtId="168" fontId="0" fillId="0" borderId="2" xfId="1" applyNumberFormat="1" applyFont="1" applyFill="1" applyBorder="1" applyAlignment="1">
      <alignment horizontal="right" indent="1"/>
    </xf>
    <xf numFmtId="168" fontId="0" fillId="2" borderId="1" xfId="1" applyNumberFormat="1" applyFont="1" applyFill="1" applyBorder="1" applyAlignment="1">
      <alignment horizontal="right" indent="1"/>
    </xf>
    <xf numFmtId="0" fontId="4" fillId="0" borderId="2" xfId="27" applyFont="1" applyBorder="1" applyAlignment="1">
      <alignment horizontal="left"/>
    </xf>
    <xf numFmtId="0" fontId="4" fillId="0" borderId="1" xfId="27" applyFont="1" applyBorder="1" applyAlignment="1">
      <alignment horizontal="left"/>
    </xf>
    <xf numFmtId="3" fontId="4" fillId="0" borderId="2" xfId="27" applyNumberFormat="1" applyBorder="1" applyAlignment="1">
      <alignment horizontal="right" indent="1"/>
    </xf>
    <xf numFmtId="3" fontId="4" fillId="0" borderId="1" xfId="27" applyNumberFormat="1" applyBorder="1" applyAlignment="1">
      <alignment horizontal="right" indent="1"/>
    </xf>
    <xf numFmtId="0" fontId="0" fillId="0" borderId="5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9">
    <cellStyle name="Čárka" xfId="1" builtinId="3"/>
    <cellStyle name="Čárka 2" xfId="5" xr:uid="{00000000-0005-0000-0000-000000000000}"/>
    <cellStyle name="Čárka 2 2" xfId="10" xr:uid="{00000000-0005-0000-0000-000001000000}"/>
    <cellStyle name="Čárka 2 3" xfId="14" xr:uid="{00000000-0005-0000-0000-000002000000}"/>
    <cellStyle name="Čárka 3" xfId="8" xr:uid="{00000000-0005-0000-0000-000003000000}"/>
    <cellStyle name="Čárka 4" xfId="15" xr:uid="{00000000-0005-0000-0000-000004000000}"/>
    <cellStyle name="ESD - data" xfId="20" xr:uid="{017F4FC5-9CF6-4B7B-992E-3DF1F01EC6AD}"/>
    <cellStyle name="ESD - data 2" xfId="26" xr:uid="{24DDA7BD-2FB7-48B2-8C34-C2363E99DD0A}"/>
    <cellStyle name="ESD - data grey" xfId="23" xr:uid="{BBC88888-30DD-4850-9184-EE44425B0D72}"/>
    <cellStyle name="ESD - head" xfId="21" xr:uid="{3F65041A-8328-4A0A-BB68-7814ED6BBC05}"/>
    <cellStyle name="Normální" xfId="0" builtinId="0"/>
    <cellStyle name="Normální 2" xfId="6" xr:uid="{00000000-0005-0000-0000-000008000000}"/>
    <cellStyle name="Normální 2 2" xfId="9" xr:uid="{00000000-0005-0000-0000-000009000000}"/>
    <cellStyle name="Normální 2 3" xfId="13" xr:uid="{00000000-0005-0000-0000-00000A000000}"/>
    <cellStyle name="Normální 3" xfId="3" xr:uid="{00000000-0005-0000-0000-00000B000000}"/>
    <cellStyle name="Normální 3 2" xfId="12" xr:uid="{00000000-0005-0000-0000-00000C000000}"/>
    <cellStyle name="Normální 3 3" xfId="24" xr:uid="{E1FEE366-3F6F-4FC4-9EF4-A8714AA45A3F}"/>
    <cellStyle name="Normální 4" xfId="11" xr:uid="{00000000-0005-0000-0000-00000D000000}"/>
    <cellStyle name="Normální 5" xfId="19" xr:uid="{88663474-FDDD-43C5-B63E-795098004FF0}"/>
    <cellStyle name="Normální 5 2" xfId="28" xr:uid="{52AF1F55-2B98-4347-BDBC-3D604D369048}"/>
    <cellStyle name="Normální 6" xfId="22" xr:uid="{6D6A3B22-9678-47C7-AE1C-CC0C70F5EC35}"/>
    <cellStyle name="Normální 6 2" xfId="27" xr:uid="{438E5DBC-09A4-4C59-8325-40237D9F6945}"/>
    <cellStyle name="Procenta" xfId="2" builtinId="5"/>
    <cellStyle name="Procenta 2" xfId="4" xr:uid="{00000000-0005-0000-0000-00000F000000}"/>
    <cellStyle name="Procenta 2 2" xfId="25" xr:uid="{8BEEE683-3602-4DD7-8F87-BA3195D8A03F}"/>
    <cellStyle name="Procenta 3" xfId="7" xr:uid="{00000000-0005-0000-0000-000010000000}"/>
    <cellStyle name="style1561096534682" xfId="16" xr:uid="{00000000-0005-0000-0000-000011000000}"/>
    <cellStyle name="style1561096534791" xfId="17" xr:uid="{00000000-0005-0000-0000-000012000000}"/>
    <cellStyle name="style1561096535385" xfId="18" xr:uid="{00000000-0005-0000-0000-000013000000}"/>
  </cellStyles>
  <dxfs count="0"/>
  <tableStyles count="0" defaultTableStyle="TableStyleMedium2" defaultPivotStyle="PivotStyleLight16"/>
  <colors>
    <mruColors>
      <color rgb="FF9E480E"/>
      <color rgb="FF264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externalLink" Target="externalLinks/externalLink1.xml"/><Relationship Id="rId11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externalLink" Target="externalLinks/externalLink2.xml"/><Relationship Id="rId119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857013208193"/>
          <c:y val="0.11368656504143877"/>
          <c:w val="0.84159737361820064"/>
          <c:h val="0.68287007227544982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č. 1'!$A$5</c:f>
              <c:strCache>
                <c:ptCount val="1"/>
                <c:pt idx="0">
                  <c:v>tržby za sl. v pevném místě 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1'!$C$5:$G$5</c:f>
              <c:numCache>
                <c:formatCode>_-* #\ ##0\ _K_č_-;\-* #\ ##0\ _K_č_-;_-* "-"??\ _K_č_-;_-@_-</c:formatCode>
                <c:ptCount val="5"/>
                <c:pt idx="0">
                  <c:v>23958842.730489988</c:v>
                </c:pt>
                <c:pt idx="1">
                  <c:v>23904417.963219997</c:v>
                </c:pt>
                <c:pt idx="2">
                  <c:v>24705022.381500013</c:v>
                </c:pt>
                <c:pt idx="3">
                  <c:v>25165944.776289999</c:v>
                </c:pt>
                <c:pt idx="4">
                  <c:v>26116765.11920999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2-4EE6-882E-3F76F9F0C502}"/>
            </c:ext>
          </c:extLst>
        </c:ser>
        <c:ser>
          <c:idx val="3"/>
          <c:order val="3"/>
          <c:tx>
            <c:strRef>
              <c:f>'graf č. 1'!$A$6</c:f>
              <c:strCache>
                <c:ptCount val="1"/>
                <c:pt idx="0">
                  <c:v>tržby za sl. v pevném místě 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1'!$C$6:$G$6</c:f>
              <c:numCache>
                <c:formatCode>_-* #\ ##0\ _K_č_-;\-* #\ ##0\ _K_č_-;_-* "-"??\ _K_č_-;_-@_-</c:formatCode>
                <c:ptCount val="5"/>
                <c:pt idx="0">
                  <c:v>23845668.762139998</c:v>
                </c:pt>
                <c:pt idx="1">
                  <c:v>22324158.636409987</c:v>
                </c:pt>
                <c:pt idx="2">
                  <c:v>23559180.836270005</c:v>
                </c:pt>
                <c:pt idx="3">
                  <c:v>22819061.0781</c:v>
                </c:pt>
                <c:pt idx="4">
                  <c:v>22354620.730759993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2-4EE6-882E-3F76F9F0C502}"/>
            </c:ext>
          </c:extLst>
        </c:ser>
        <c:ser>
          <c:idx val="4"/>
          <c:order val="4"/>
          <c:tx>
            <c:strRef>
              <c:f>'graf č. 1'!$A$7</c:f>
              <c:strCache>
                <c:ptCount val="1"/>
                <c:pt idx="0">
                  <c:v>tržby mobilní MO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1'!$C$7:$G$7</c:f>
              <c:numCache>
                <c:formatCode>_-* #\ ##0\ _K_č_-;\-* #\ ##0\ _K_č_-;_-* "-"??\ _K_č_-;_-@_-</c:formatCode>
                <c:ptCount val="5"/>
                <c:pt idx="0">
                  <c:v>47101482.317100018</c:v>
                </c:pt>
                <c:pt idx="1">
                  <c:v>45959801.268200003</c:v>
                </c:pt>
                <c:pt idx="2">
                  <c:v>46621985.439349987</c:v>
                </c:pt>
                <c:pt idx="3">
                  <c:v>47169585.129999995</c:v>
                </c:pt>
                <c:pt idx="4">
                  <c:v>49807925.74592001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72-4EE6-882E-3F76F9F0C502}"/>
            </c:ext>
          </c:extLst>
        </c:ser>
        <c:ser>
          <c:idx val="5"/>
          <c:order val="5"/>
          <c:tx>
            <c:strRef>
              <c:f>'graf č. 1'!$A$8</c:f>
              <c:strCache>
                <c:ptCount val="1"/>
                <c:pt idx="0">
                  <c:v>tržby mobilní VO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1'!$C$8:$G$8</c:f>
              <c:numCache>
                <c:formatCode>_-* #\ ##0\ _K_č_-;\-* #\ ##0\ _K_č_-;_-* "-"??\ _K_č_-;_-@_-</c:formatCode>
                <c:ptCount val="5"/>
                <c:pt idx="0">
                  <c:v>9310015.4199999981</c:v>
                </c:pt>
                <c:pt idx="1">
                  <c:v>9466065.1955800001</c:v>
                </c:pt>
                <c:pt idx="2">
                  <c:v>9791619.2559999991</c:v>
                </c:pt>
                <c:pt idx="3">
                  <c:v>9457021.8579999972</c:v>
                </c:pt>
                <c:pt idx="4">
                  <c:v>8896586.4285000023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72-4EE6-882E-3F76F9F0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7160960"/>
        <c:axId val="117170944"/>
      </c:barChart>
      <c:lineChart>
        <c:grouping val="standard"/>
        <c:varyColors val="0"/>
        <c:ser>
          <c:idx val="0"/>
          <c:order val="0"/>
          <c:tx>
            <c:strRef>
              <c:f>'graf č. 1'!$A$3</c:f>
              <c:strCache>
                <c:ptCount val="1"/>
                <c:pt idx="0">
                  <c:v>tržby celkem MO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1'!$C$3:$G$3</c:f>
              <c:numCache>
                <c:formatCode>_-* #\ ##0\ _K_č_-;\-* #\ ##0\ _K_č_-;_-* "-"??\ _K_č_-;_-@_-</c:formatCode>
                <c:ptCount val="5"/>
                <c:pt idx="0">
                  <c:v>77145838.739050075</c:v>
                </c:pt>
                <c:pt idx="1">
                  <c:v>77999592.672880024</c:v>
                </c:pt>
                <c:pt idx="2">
                  <c:v>80114159.409650013</c:v>
                </c:pt>
                <c:pt idx="3">
                  <c:v>81819471.853990033</c:v>
                </c:pt>
                <c:pt idx="4">
                  <c:v>86290818.021299988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72-4EE6-882E-3F76F9F0C502}"/>
            </c:ext>
          </c:extLst>
        </c:ser>
        <c:ser>
          <c:idx val="1"/>
          <c:order val="1"/>
          <c:tx>
            <c:strRef>
              <c:f>'graf č. 1'!$A$4</c:f>
              <c:strCache>
                <c:ptCount val="1"/>
                <c:pt idx="0">
                  <c:v>tržby celkem 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1'!$C$4:$G$4</c:f>
              <c:numCache>
                <c:formatCode>_-* #\ ##0\ _K_č_-;\-* #\ ##0\ _K_č_-;_-* "-"??\ _K_č_-;_-@_-</c:formatCode>
                <c:ptCount val="5"/>
                <c:pt idx="0">
                  <c:v>40015090.482139997</c:v>
                </c:pt>
                <c:pt idx="1">
                  <c:v>39029784.547350012</c:v>
                </c:pt>
                <c:pt idx="2">
                  <c:v>40924678.043270014</c:v>
                </c:pt>
                <c:pt idx="3">
                  <c:v>39977799.187950015</c:v>
                </c:pt>
                <c:pt idx="4">
                  <c:v>38774371.620360009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72-4EE6-882E-3F76F9F0C502}"/>
            </c:ext>
          </c:extLst>
        </c:ser>
        <c:ser>
          <c:idx val="7"/>
          <c:order val="7"/>
          <c:tx>
            <c:strRef>
              <c:f>'graf č. 1'!$A$9</c:f>
              <c:strCache>
                <c:ptCount val="1"/>
                <c:pt idx="0">
                  <c:v>tržby celkem 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'graf č. 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1'!$C$9:$G$9</c:f>
              <c:numCache>
                <c:formatCode>_-* #\ ##0\ _K_č_-;\-* #\ ##0\ _K_č_-;_-* "-"??\ _K_č_-;_-@_-</c:formatCode>
                <c:ptCount val="5"/>
                <c:pt idx="0">
                  <c:v>117160929.22119007</c:v>
                </c:pt>
                <c:pt idx="1">
                  <c:v>117029377.22023004</c:v>
                </c:pt>
                <c:pt idx="2">
                  <c:v>121038837.45292002</c:v>
                </c:pt>
                <c:pt idx="3">
                  <c:v>121797271.04194005</c:v>
                </c:pt>
                <c:pt idx="4">
                  <c:v>125065189.64166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72-4EE6-882E-3F76F9F0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60960"/>
        <c:axId val="117170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'graf č. 1'!$A$9</c15:sqref>
                        </c15:formulaRef>
                      </c:ext>
                    </c:extLst>
                    <c:strCache>
                      <c:ptCount val="1"/>
                      <c:pt idx="0">
                        <c:v>tržby celkem 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1'!$C$2:$G$2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1'!$C$9:$D$9</c15:sqref>
                        </c15:formulaRef>
                      </c:ext>
                    </c:extLst>
                    <c:numCache>
                      <c:formatCode>_-* #\ ##0\ _K_č_-;\-* #\ ##0\ _K_č_-;_-* "-"??\ _K_č_-;_-@_-</c:formatCode>
                      <c:ptCount val="2"/>
                      <c:pt idx="0">
                        <c:v>117160929.22119007</c:v>
                      </c:pt>
                      <c:pt idx="1">
                        <c:v>117029377.22023004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9F72-4EE6-882E-3F76F9F0C502}"/>
                  </c:ext>
                </c:extLst>
              </c15:ser>
            </c15:filteredLineSeries>
          </c:ext>
        </c:extLst>
      </c:lineChart>
      <c:catAx>
        <c:axId val="1171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7170944"/>
        <c:crosses val="autoZero"/>
        <c:auto val="1"/>
        <c:lblAlgn val="ctr"/>
        <c:lblOffset val="100"/>
        <c:noMultiLvlLbl val="0"/>
      </c:catAx>
      <c:valAx>
        <c:axId val="1171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0&quot;??\ _K_č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71609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292990361675099E-2"/>
                <c:y val="0.2837934913308253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</a:t>
                  </a:r>
                  <a:r>
                    <a:rPr lang="cs-CZ" baseline="0"/>
                    <a:t> v mld. Kč bez DPH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394943539097732E-2"/>
          <c:y val="0.87438346068810491"/>
          <c:w val="0.93897185680354922"/>
          <c:h val="0.10591210581435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10'!$A$3</c:f>
              <c:strCache>
                <c:ptCount val="1"/>
                <c:pt idx="0">
                  <c:v>celkové investice do sítí a služeb elektronických komunikací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10'!$C$2:$G$2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10'!$C$3:$G$3</c:f>
              <c:numCache>
                <c:formatCode>_-* #\ ##0\ _K_č_-;\-* #\ ##0\ _K_č_-;_-* "-"??\ _K_č_-;_-@_-</c:formatCode>
                <c:ptCount val="5"/>
                <c:pt idx="0">
                  <c:v>15408440.48927</c:v>
                </c:pt>
                <c:pt idx="1">
                  <c:v>16236807.307990002</c:v>
                </c:pt>
                <c:pt idx="2">
                  <c:v>13725793.591760002</c:v>
                </c:pt>
                <c:pt idx="3">
                  <c:v>18300794.096300002</c:v>
                </c:pt>
                <c:pt idx="4">
                  <c:v>17595191.245409999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9D-4D55-93F1-1B3E0962DAE2}"/>
            </c:ext>
          </c:extLst>
        </c:ser>
        <c:ser>
          <c:idx val="2"/>
          <c:order val="2"/>
          <c:tx>
            <c:strRef>
              <c:f>'graf č. 10'!$A$4</c:f>
              <c:strCache>
                <c:ptCount val="1"/>
                <c:pt idx="0">
                  <c:v>celkové investice do mobilních sítí a služeb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10'!$C$4:$G$4</c:f>
              <c:numCache>
                <c:formatCode>_-* #\ ##0\ _K_č_-;\-* #\ ##0\ _K_č_-;_-* "-"??\ _K_č_-;_-@_-</c:formatCode>
                <c:ptCount val="5"/>
                <c:pt idx="0">
                  <c:v>8214183.0159999998</c:v>
                </c:pt>
                <c:pt idx="1">
                  <c:v>8694087</c:v>
                </c:pt>
                <c:pt idx="2">
                  <c:v>6695356</c:v>
                </c:pt>
                <c:pt idx="3">
                  <c:v>9461264.5100000016</c:v>
                </c:pt>
                <c:pt idx="4">
                  <c:v>9644976.6899999995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D-4D55-93F1-1B3E0962DAE2}"/>
            </c:ext>
          </c:extLst>
        </c:ser>
        <c:ser>
          <c:idx val="3"/>
          <c:order val="3"/>
          <c:tx>
            <c:strRef>
              <c:f>'graf č. 10'!$A$5</c:f>
              <c:strCache>
                <c:ptCount val="1"/>
                <c:pt idx="0">
                  <c:v>celkové investice do pevných sítí a služeb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10'!$C$2:$G$2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10'!$C$5:$G$5</c:f>
              <c:numCache>
                <c:formatCode>_-* #\ ##0\ _K_č_-;\-* #\ ##0\ _K_č_-;_-* "-"??\ _K_č_-;_-@_-</c:formatCode>
                <c:ptCount val="5"/>
                <c:pt idx="0">
                  <c:v>6956794.47327</c:v>
                </c:pt>
                <c:pt idx="1">
                  <c:v>7293969.3079900006</c:v>
                </c:pt>
                <c:pt idx="2">
                  <c:v>6992244.5917600002</c:v>
                </c:pt>
                <c:pt idx="3">
                  <c:v>8531777.0862999987</c:v>
                </c:pt>
                <c:pt idx="4">
                  <c:v>7904759.5554099996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9D-4D55-93F1-1B3E0962D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613696"/>
        <c:axId val="1216441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10'!$A$2</c15:sqref>
                        </c15:formulaRef>
                      </c:ext>
                    </c:extLst>
                    <c:strCache>
                      <c:ptCount val="1"/>
                      <c:pt idx="0">
                        <c:v>Typ investice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10'!$C$2:$G$2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10'!$C$2:$D$2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2017</c:v>
                      </c:pt>
                      <c:pt idx="1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A9D-4D55-93F1-1B3E0962DAE2}"/>
                  </c:ext>
                </c:extLst>
              </c15:ser>
            </c15:filteredLineSeries>
          </c:ext>
        </c:extLst>
      </c:lineChart>
      <c:catAx>
        <c:axId val="1216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644160"/>
        <c:crosses val="autoZero"/>
        <c:auto val="1"/>
        <c:lblAlgn val="ctr"/>
        <c:lblOffset val="100"/>
        <c:noMultiLvlLbl val="0"/>
      </c:catAx>
      <c:valAx>
        <c:axId val="12164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613696"/>
        <c:crosses val="autoZero"/>
        <c:crossBetween val="between"/>
        <c:majorUnit val="5000000"/>
        <c:dispUnits>
          <c:builtInUnit val="millions"/>
          <c:dispUnitsLbl>
            <c:layout>
              <c:manualLayout>
                <c:xMode val="edge"/>
                <c:yMode val="edge"/>
                <c:x val="2.1258703263093783E-2"/>
                <c:y val="0.2495801305581026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v mld.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3708421989403"/>
          <c:y val="0.16708333333333344"/>
          <c:w val="0.8637190833073578"/>
          <c:h val="0.61961395450568801"/>
        </c:manualLayout>
      </c:layout>
      <c:lineChart>
        <c:grouping val="standard"/>
        <c:varyColors val="0"/>
        <c:ser>
          <c:idx val="0"/>
          <c:order val="0"/>
          <c:tx>
            <c:strRef>
              <c:f>'graf č. 11'!$A$3</c:f>
              <c:strCache>
                <c:ptCount val="1"/>
                <c:pt idx="0">
                  <c:v>investice do nehmotných aktiv mobilních sítí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11'!$C$3:$G$3</c:f>
              <c:numCache>
                <c:formatCode>_-* #\ ##0\ _K_č_-;\-* #\ ##0\ _K_č_-;_-* "-"??\ _K_č_-;_-@_-</c:formatCode>
                <c:ptCount val="5"/>
                <c:pt idx="0">
                  <c:v>4197411.0159999998</c:v>
                </c:pt>
                <c:pt idx="1">
                  <c:v>4234085</c:v>
                </c:pt>
                <c:pt idx="2">
                  <c:v>2663330</c:v>
                </c:pt>
                <c:pt idx="3">
                  <c:v>5309420.3100000005</c:v>
                </c:pt>
                <c:pt idx="4">
                  <c:v>5596484.29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06A8-451A-8CBC-B61666B7E3CB}"/>
            </c:ext>
          </c:extLst>
        </c:ser>
        <c:ser>
          <c:idx val="1"/>
          <c:order val="1"/>
          <c:tx>
            <c:strRef>
              <c:f>'graf č. 11'!$A$4</c:f>
              <c:strCache>
                <c:ptCount val="1"/>
                <c:pt idx="0">
                  <c:v>investice do hmotných aktiv mobilních sítí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11'!$C$2:$G$2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11'!$C$4:$G$4</c:f>
              <c:numCache>
                <c:formatCode>_-* #\ ##0\ _K_č_-;\-* #\ ##0\ _K_č_-;_-* "-"??\ _K_č_-;_-@_-</c:formatCode>
                <c:ptCount val="5"/>
                <c:pt idx="0">
                  <c:v>4016772</c:v>
                </c:pt>
                <c:pt idx="1">
                  <c:v>4460002</c:v>
                </c:pt>
                <c:pt idx="2">
                  <c:v>4032026</c:v>
                </c:pt>
                <c:pt idx="3">
                  <c:v>4151844.2</c:v>
                </c:pt>
                <c:pt idx="4">
                  <c:v>4048492.4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8-451A-8CBC-B61666B7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84960"/>
        <c:axId val="121799040"/>
        <c:extLst/>
      </c:lineChart>
      <c:catAx>
        <c:axId val="12178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799040"/>
        <c:crosses val="autoZero"/>
        <c:auto val="1"/>
        <c:lblAlgn val="ctr"/>
        <c:lblOffset val="100"/>
        <c:noMultiLvlLbl val="0"/>
      </c:catAx>
      <c:valAx>
        <c:axId val="121799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7849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827681022630792E-2"/>
                <c:y val="0.2899502162483901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v</a:t>
                  </a:r>
                  <a:r>
                    <a:rPr lang="cs-CZ" baseline="0"/>
                    <a:t> mld. Kč  bez DPH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10877128731182E-2"/>
          <c:y val="0.13151720618256099"/>
          <c:w val="0.91202701325920321"/>
          <c:h val="0.62529965004374677"/>
        </c:manualLayout>
      </c:layout>
      <c:lineChart>
        <c:grouping val="standard"/>
        <c:varyColors val="0"/>
        <c:ser>
          <c:idx val="0"/>
          <c:order val="0"/>
          <c:tx>
            <c:strRef>
              <c:f>'graf č. 12'!$A$3</c:f>
              <c:strCache>
                <c:ptCount val="1"/>
                <c:pt idx="0">
                  <c:v>podíl investic na tržbách celkem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'graf č. 12'!$C$2:$G$2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12'!$C$3:$G$3</c:f>
              <c:numCache>
                <c:formatCode>0.0%</c:formatCode>
                <c:ptCount val="5"/>
                <c:pt idx="0">
                  <c:v>0.13151517823983924</c:v>
                </c:pt>
                <c:pt idx="1">
                  <c:v>0.13874129465317928</c:v>
                </c:pt>
                <c:pt idx="2">
                  <c:v>0.11339991262803452</c:v>
                </c:pt>
                <c:pt idx="3">
                  <c:v>0.15025619161859752</c:v>
                </c:pt>
                <c:pt idx="4">
                  <c:v>0.14068815867807977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2B-4E76-B9F1-BAAC4979760C}"/>
            </c:ext>
          </c:extLst>
        </c:ser>
        <c:ser>
          <c:idx val="1"/>
          <c:order val="1"/>
          <c:tx>
            <c:strRef>
              <c:f>'graf č. 12'!$A$4</c:f>
              <c:strCache>
                <c:ptCount val="1"/>
                <c:pt idx="0">
                  <c:v>podíl investic na tržbách za mobilní sítě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'graf č. 12'!$C$2:$G$2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12'!$C$4:$G$4</c:f>
              <c:numCache>
                <c:formatCode>0.0%</c:formatCode>
                <c:ptCount val="5"/>
                <c:pt idx="0">
                  <c:v>0.14561185831798606</c:v>
                </c:pt>
                <c:pt idx="1">
                  <c:v>0.15685973994978428</c:v>
                </c:pt>
                <c:pt idx="2">
                  <c:v>0.11868335725321731</c:v>
                </c:pt>
                <c:pt idx="3">
                  <c:v>0.16708160727350277</c:v>
                </c:pt>
                <c:pt idx="4">
                  <c:v>0.16429702475583666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2B-4E76-B9F1-BAAC4979760C}"/>
            </c:ext>
          </c:extLst>
        </c:ser>
        <c:ser>
          <c:idx val="2"/>
          <c:order val="2"/>
          <c:tx>
            <c:strRef>
              <c:f>'graf č. 12'!$A$5</c:f>
              <c:strCache>
                <c:ptCount val="1"/>
                <c:pt idx="0">
                  <c:v>podíl investic na tržbách za pevné sítě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'graf č. 12'!$C$2:$G$2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12'!$C$5:$G$5</c:f>
              <c:numCache>
                <c:formatCode>0.0%</c:formatCode>
                <c:ptCount val="5"/>
                <c:pt idx="0">
                  <c:v>0.14552589820612491</c:v>
                </c:pt>
                <c:pt idx="1">
                  <c:v>0.15778052980433713</c:v>
                </c:pt>
                <c:pt idx="2">
                  <c:v>0.14487434010276132</c:v>
                </c:pt>
                <c:pt idx="3">
                  <c:v>0.1778008970591686</c:v>
                </c:pt>
                <c:pt idx="4">
                  <c:v>0.16308094800253983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72B-4E76-B9F1-BAAC497976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1940608"/>
        <c:axId val="121840000"/>
        <c:extLst/>
      </c:lineChart>
      <c:catAx>
        <c:axId val="1219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840000"/>
        <c:crosses val="autoZero"/>
        <c:auto val="1"/>
        <c:lblAlgn val="ctr"/>
        <c:lblOffset val="100"/>
        <c:noMultiLvlLbl val="0"/>
      </c:catAx>
      <c:valAx>
        <c:axId val="12184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94060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79889967543392"/>
          <c:y val="0.82812335958005245"/>
          <c:w val="0.63755192338480948"/>
          <c:h val="0.1718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13'!$A$3:$A$7</c:f>
              <c:strCache>
                <c:ptCount val="5"/>
                <c:pt idx="0">
                  <c:v>CETIN</c:v>
                </c:pt>
                <c:pt idx="1">
                  <c:v>Vodafone</c:v>
                </c:pt>
                <c:pt idx="2">
                  <c:v>ČRa</c:v>
                </c:pt>
                <c:pt idx="3">
                  <c:v>T-Mobile</c:v>
                </c:pt>
                <c:pt idx="4">
                  <c:v>O2</c:v>
                </c:pt>
              </c:strCache>
            </c:strRef>
          </c:cat>
          <c:val>
            <c:numRef>
              <c:f>'graf č. 13'!$B$3:$B$7</c:f>
              <c:numCache>
                <c:formatCode>0.0%</c:formatCode>
                <c:ptCount val="5"/>
                <c:pt idx="0">
                  <c:v>0.25996423239899213</c:v>
                </c:pt>
                <c:pt idx="1">
                  <c:v>0.24518410383744202</c:v>
                </c:pt>
                <c:pt idx="2">
                  <c:v>0.2279525696341145</c:v>
                </c:pt>
                <c:pt idx="3">
                  <c:v>0.11813317886643958</c:v>
                </c:pt>
                <c:pt idx="4">
                  <c:v>6.4790314138561567E-2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3-4B25-89A0-5696B98D32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2098432"/>
        <c:axId val="122099968"/>
      </c:barChart>
      <c:catAx>
        <c:axId val="1220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099968"/>
        <c:crosses val="autoZero"/>
        <c:auto val="1"/>
        <c:lblAlgn val="ctr"/>
        <c:lblOffset val="100"/>
        <c:noMultiLvlLbl val="0"/>
      </c:catAx>
      <c:valAx>
        <c:axId val="1220999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2209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14'!$A$3</c:f>
              <c:strCache>
                <c:ptCount val="1"/>
                <c:pt idx="0">
                  <c:v>celkový počet zaměstnanců - přepočtený stav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14'!$C$3:$G$3</c:f>
              <c:numCache>
                <c:formatCode>_-* #\ ##0\ _K_č_-;\-* #\ ##0\ _K_č_-;_-* "-"??\ _K_č_-;_-@_-</c:formatCode>
                <c:ptCount val="5"/>
                <c:pt idx="0">
                  <c:v>19123.482999999997</c:v>
                </c:pt>
                <c:pt idx="1">
                  <c:v>19995.019000000004</c:v>
                </c:pt>
                <c:pt idx="2">
                  <c:v>20664.069999999996</c:v>
                </c:pt>
                <c:pt idx="3">
                  <c:v>20411.323000000004</c:v>
                </c:pt>
                <c:pt idx="4">
                  <c:v>20276.539999999994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4-40E4-8FE0-C691579D312A}"/>
            </c:ext>
          </c:extLst>
        </c:ser>
        <c:ser>
          <c:idx val="1"/>
          <c:order val="1"/>
          <c:tx>
            <c:strRef>
              <c:f>'graf č. 14'!$A$4</c:f>
              <c:strCache>
                <c:ptCount val="1"/>
                <c:pt idx="0">
                  <c:v>celkový počet zaměstnanců - počet fyzických osob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14'!$C$4:$G$4</c:f>
              <c:numCache>
                <c:formatCode>_-* #\ ##0\ _K_č_-;\-* #\ ##0\ _K_č_-;_-* "-"??\ _K_č_-;_-@_-</c:formatCode>
                <c:ptCount val="5"/>
                <c:pt idx="0">
                  <c:v>19611</c:v>
                </c:pt>
                <c:pt idx="1">
                  <c:v>21023</c:v>
                </c:pt>
                <c:pt idx="2">
                  <c:v>21364</c:v>
                </c:pt>
                <c:pt idx="3">
                  <c:v>21360</c:v>
                </c:pt>
                <c:pt idx="4">
                  <c:v>20678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4-40E4-8FE0-C691579D3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043392"/>
        <c:axId val="122057472"/>
      </c:barChart>
      <c:catAx>
        <c:axId val="12204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057472"/>
        <c:crosses val="autoZero"/>
        <c:auto val="1"/>
        <c:lblAlgn val="ctr"/>
        <c:lblOffset val="100"/>
        <c:noMultiLvlLbl val="0"/>
      </c:catAx>
      <c:valAx>
        <c:axId val="1220574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0433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163504729778E-2"/>
                <c:y val="0.1681797815173004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zaměstnanců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482749899210875"/>
          <c:y val="0"/>
          <c:w val="0.56698930388940971"/>
          <c:h val="0.94552809270545479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9A4-4E86-B4F8-DE2951E16A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9A4-4E86-B4F8-DE2951E16A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9A4-4E86-B4F8-DE2951E16A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9A4-4E86-B4F8-DE2951E16A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9A4-4E86-B4F8-DE2951E16A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9A4-4E86-B4F8-DE2951E16A7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9A4-4E86-B4F8-DE2951E16A7C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A4-4E86-B4F8-DE2951E16A7C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9A4-4E86-B4F8-DE2951E16A7C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9A4-4E86-B4F8-DE2951E16A7C}"/>
                </c:ext>
              </c:extLst>
            </c:dLbl>
            <c:dLbl>
              <c:idx val="3"/>
              <c:layout>
                <c:manualLayout>
                  <c:x val="-3.3178628360600614E-2"/>
                  <c:y val="-4.2829309724798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A4-4E86-B4F8-DE2951E16A7C}"/>
                </c:ext>
              </c:extLst>
            </c:dLbl>
            <c:dLbl>
              <c:idx val="4"/>
              <c:layout>
                <c:manualLayout>
                  <c:x val="1.9742396318089207E-3"/>
                  <c:y val="-3.62831580989514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A4-4E86-B4F8-DE2951E16A7C}"/>
                </c:ext>
              </c:extLst>
            </c:dLbl>
            <c:dLbl>
              <c:idx val="5"/>
              <c:layout>
                <c:manualLayout>
                  <c:x val="5.6137377042398524E-2"/>
                  <c:y val="-3.25630749138812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A4-4E86-B4F8-DE2951E16A7C}"/>
                </c:ext>
              </c:extLst>
            </c:dLbl>
            <c:dLbl>
              <c:idx val="6"/>
              <c:layout>
                <c:manualLayout>
                  <c:x val="9.5589317830505671E-2"/>
                  <c:y val="-3.34467388424121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A4-4E86-B4F8-DE2951E16A7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15'!$A$3:$A$9</c:f>
              <c:strCache>
                <c:ptCount val="7"/>
                <c:pt idx="0">
                  <c:v>T-Mobile Czech Republic a.s.</c:v>
                </c:pt>
                <c:pt idx="1">
                  <c:v>O2 Czech Republic a.s.</c:v>
                </c:pt>
                <c:pt idx="2">
                  <c:v>Vodafone Czech Republic a.s.</c:v>
                </c:pt>
                <c:pt idx="3">
                  <c:v>O2 Family, s.r.o.</c:v>
                </c:pt>
                <c:pt idx="4">
                  <c:v>SAZKA a.s.</c:v>
                </c:pt>
                <c:pt idx="5">
                  <c:v>Tesco Mobile ČR s.r.o.</c:v>
                </c:pt>
                <c:pt idx="6">
                  <c:v>ostatní </c:v>
                </c:pt>
              </c:strCache>
            </c:strRef>
          </c:cat>
          <c:val>
            <c:numRef>
              <c:f>'graf č. 15'!$B$3:$B$9</c:f>
              <c:numCache>
                <c:formatCode>0.0%</c:formatCode>
                <c:ptCount val="7"/>
                <c:pt idx="0">
                  <c:v>0.38785268067763945</c:v>
                </c:pt>
                <c:pt idx="1">
                  <c:v>0.28826076336490875</c:v>
                </c:pt>
                <c:pt idx="2">
                  <c:v>0.250534930954524</c:v>
                </c:pt>
                <c:pt idx="3">
                  <c:v>2.48308745537223E-2</c:v>
                </c:pt>
                <c:pt idx="4">
                  <c:v>1.4093441432639254E-2</c:v>
                </c:pt>
                <c:pt idx="5">
                  <c:v>1.1714810564108398E-2</c:v>
                </c:pt>
                <c:pt idx="6">
                  <c:v>2.2712498452457819E-2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A4-4E86-B4F8-DE2951E16A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80742350951245E-2"/>
          <c:y val="0.77628900187379324"/>
          <c:w val="0.8600669291338584"/>
          <c:h val="0.20694001495249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16'!$B$2</c:f>
              <c:strCache>
                <c:ptCount val="1"/>
                <c:pt idx="0">
                  <c:v>Souhrnný tržní podíl kategorie (levá osa)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16'!$A$3:$A$8</c:f>
              <c:strCache>
                <c:ptCount val="6"/>
                <c:pt idx="0">
                  <c:v>&gt; 100 tis.</c:v>
                </c:pt>
                <c:pt idx="1">
                  <c:v>&gt; 10 tis. ≤ 100 tis.</c:v>
                </c:pt>
                <c:pt idx="2">
                  <c:v>&gt; 1 tis. ≤ 10 tis.</c:v>
                </c:pt>
                <c:pt idx="3">
                  <c:v>&gt; 500 ≤ 1 tis.       Počet SIM karet</c:v>
                </c:pt>
                <c:pt idx="4">
                  <c:v>&gt; 100 ≤ 500</c:v>
                </c:pt>
                <c:pt idx="5">
                  <c:v>1 - 100</c:v>
                </c:pt>
              </c:strCache>
            </c:strRef>
          </c:cat>
          <c:val>
            <c:numRef>
              <c:f>'graf č. 16'!$B$3:$B$8</c:f>
              <c:numCache>
                <c:formatCode>0.00%</c:formatCode>
                <c:ptCount val="6"/>
                <c:pt idx="0">
                  <c:v>5.9026236277065262E-2</c:v>
                </c:pt>
                <c:pt idx="1">
                  <c:v>7.4162235955845691E-3</c:v>
                </c:pt>
                <c:pt idx="2">
                  <c:v>6.0122264196398991E-3</c:v>
                </c:pt>
                <c:pt idx="3">
                  <c:v>2.5931787687252599E-4</c:v>
                </c:pt>
                <c:pt idx="4">
                  <c:v>4.8303391877829483E-4</c:v>
                </c:pt>
                <c:pt idx="5">
                  <c:v>1.5458691498723489E-4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A-4D40-8CCC-9E718B70A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4722360"/>
        <c:axId val="644723016"/>
      </c:barChart>
      <c:scatterChart>
        <c:scatterStyle val="lineMarker"/>
        <c:varyColors val="0"/>
        <c:ser>
          <c:idx val="1"/>
          <c:order val="1"/>
          <c:tx>
            <c:strRef>
              <c:f>'graf č. 16'!$C$2</c:f>
              <c:strCache>
                <c:ptCount val="1"/>
                <c:pt idx="0">
                  <c:v>Počet MVNO v kategorii (pravá osa)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'graf č. 16'!$A$3:$A$8</c:f>
              <c:strCache>
                <c:ptCount val="6"/>
                <c:pt idx="0">
                  <c:v>&gt; 100 tis.</c:v>
                </c:pt>
                <c:pt idx="1">
                  <c:v>&gt; 10 tis. ≤ 100 tis.</c:v>
                </c:pt>
                <c:pt idx="2">
                  <c:v>&gt; 1 tis. ≤ 10 tis.</c:v>
                </c:pt>
                <c:pt idx="3">
                  <c:v>&gt; 500 ≤ 1 tis.       Počet SIM karet</c:v>
                </c:pt>
                <c:pt idx="4">
                  <c:v>&gt; 100 ≤ 500</c:v>
                </c:pt>
                <c:pt idx="5">
                  <c:v>1 - 100</c:v>
                </c:pt>
              </c:strCache>
            </c:strRef>
          </c:xVal>
          <c:yVal>
            <c:numRef>
              <c:f>'graf č. 16'!$C$3:$C$8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22</c:v>
                </c:pt>
                <c:pt idx="3">
                  <c:v>5</c:v>
                </c:pt>
                <c:pt idx="4">
                  <c:v>30</c:v>
                </c:pt>
                <c:pt idx="5">
                  <c:v>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CA-4D40-8CCC-9E718B70A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733184"/>
        <c:axId val="644732528"/>
      </c:scatterChart>
      <c:catAx>
        <c:axId val="64472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4723016"/>
        <c:crosses val="autoZero"/>
        <c:auto val="1"/>
        <c:lblAlgn val="ctr"/>
        <c:lblOffset val="100"/>
        <c:noMultiLvlLbl val="0"/>
      </c:catAx>
      <c:valAx>
        <c:axId val="64472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Tržní</a:t>
                </a:r>
                <a:r>
                  <a:rPr lang="cs-CZ" baseline="0"/>
                  <a:t> podíl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4722360"/>
        <c:crosses val="autoZero"/>
        <c:crossBetween val="between"/>
      </c:valAx>
      <c:valAx>
        <c:axId val="6447325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</a:t>
                </a:r>
                <a:r>
                  <a:rPr lang="cs-CZ" baseline="0"/>
                  <a:t> MVNO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4733184"/>
        <c:crosses val="max"/>
        <c:crossBetween val="midCat"/>
      </c:valAx>
      <c:valAx>
        <c:axId val="644733184"/>
        <c:scaling>
          <c:orientation val="minMax"/>
        </c:scaling>
        <c:delete val="1"/>
        <c:axPos val="t"/>
        <c:majorTickMark val="out"/>
        <c:minorTickMark val="none"/>
        <c:tickLblPos val="nextTo"/>
        <c:crossAx val="644732528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255905511811"/>
          <c:y val="5.0925925925925923E-2"/>
          <c:w val="0.85341885389326333"/>
          <c:h val="0.67442767570720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17'!$A$3</c:f>
              <c:strCache>
                <c:ptCount val="1"/>
                <c:pt idx="0">
                  <c:v>T-Mobile Czech Republic a.s.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17'!$B$1:$F$2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'graf č. 17'!$B$3:$F$3</c:f>
              <c:numCache>
                <c:formatCode>0.00%</c:formatCode>
                <c:ptCount val="5"/>
                <c:pt idx="0">
                  <c:v>0.38731296351098171</c:v>
                </c:pt>
                <c:pt idx="1">
                  <c:v>0.38244258229857225</c:v>
                </c:pt>
                <c:pt idx="2">
                  <c:v>0.38574511660534311</c:v>
                </c:pt>
                <c:pt idx="3">
                  <c:v>0.38831435225450339</c:v>
                </c:pt>
                <c:pt idx="4">
                  <c:v>0.38785268067763945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E-4CCF-939E-5D0563B4172D}"/>
            </c:ext>
          </c:extLst>
        </c:ser>
        <c:ser>
          <c:idx val="1"/>
          <c:order val="1"/>
          <c:tx>
            <c:strRef>
              <c:f>'graf č. 17'!$A$4</c:f>
              <c:strCache>
                <c:ptCount val="1"/>
                <c:pt idx="0">
                  <c:v>O2 Czech Republic a.s.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17'!$B$1:$F$2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'graf č. 17'!$B$4:$F$4</c:f>
              <c:numCache>
                <c:formatCode>0.00%</c:formatCode>
                <c:ptCount val="5"/>
                <c:pt idx="0">
                  <c:v>0.29679355817442404</c:v>
                </c:pt>
                <c:pt idx="1">
                  <c:v>0.29712208424636122</c:v>
                </c:pt>
                <c:pt idx="2">
                  <c:v>0.28809659594918019</c:v>
                </c:pt>
                <c:pt idx="3">
                  <c:v>0.28083323139254046</c:v>
                </c:pt>
                <c:pt idx="4">
                  <c:v>0.28826076336490875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E-4CCF-939E-5D0563B4172D}"/>
            </c:ext>
          </c:extLst>
        </c:ser>
        <c:ser>
          <c:idx val="2"/>
          <c:order val="2"/>
          <c:tx>
            <c:strRef>
              <c:f>'graf č. 17'!$A$5</c:f>
              <c:strCache>
                <c:ptCount val="1"/>
                <c:pt idx="0">
                  <c:v>Vodafone Czech Republic a.s.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17'!$B$1:$F$2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'graf č. 17'!$B$5:$F$5</c:f>
              <c:numCache>
                <c:formatCode>0.00%</c:formatCode>
                <c:ptCount val="5"/>
                <c:pt idx="0">
                  <c:v>0.24826318697078512</c:v>
                </c:pt>
                <c:pt idx="1">
                  <c:v>0.25158458624408903</c:v>
                </c:pt>
                <c:pt idx="2">
                  <c:v>0.25222990852790217</c:v>
                </c:pt>
                <c:pt idx="3">
                  <c:v>0.25505497337050781</c:v>
                </c:pt>
                <c:pt idx="4">
                  <c:v>0.250534930954524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4E-4CCF-939E-5D0563B4172D}"/>
            </c:ext>
          </c:extLst>
        </c:ser>
        <c:ser>
          <c:idx val="3"/>
          <c:order val="3"/>
          <c:tx>
            <c:strRef>
              <c:f>'graf č. 17'!$A$6</c:f>
              <c:strCache>
                <c:ptCount val="1"/>
                <c:pt idx="0">
                  <c:v>MVNO majetkově propojení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17'!$B$1:$F$2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'graf č. 17'!$B$6:$F$6</c:f>
              <c:numCache>
                <c:formatCode>0.00%</c:formatCode>
                <c:ptCount val="5"/>
                <c:pt idx="0">
                  <c:v>3.4642377852860624E-2</c:v>
                </c:pt>
                <c:pt idx="1">
                  <c:v>3.579629587055682E-2</c:v>
                </c:pt>
                <c:pt idx="2">
                  <c:v>3.6921909868341901E-2</c:v>
                </c:pt>
                <c:pt idx="3">
                  <c:v>3.857820881647904E-2</c:v>
                </c:pt>
                <c:pt idx="4">
                  <c:v>3.6887047824908571E-2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4E-4CCF-939E-5D0563B4172D}"/>
            </c:ext>
          </c:extLst>
        </c:ser>
        <c:ser>
          <c:idx val="4"/>
          <c:order val="4"/>
          <c:tx>
            <c:strRef>
              <c:f>'graf č. 17'!$A$7</c:f>
              <c:strCache>
                <c:ptCount val="1"/>
                <c:pt idx="0">
                  <c:v>MVNO majetkově nepropojení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č. 17'!$B$1:$F$2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'graf č. 17'!$B$7:$F$7</c:f>
              <c:numCache>
                <c:formatCode>0.00%</c:formatCode>
                <c:ptCount val="5"/>
                <c:pt idx="0">
                  <c:v>3.2987913490948505E-2</c:v>
                </c:pt>
                <c:pt idx="1">
                  <c:v>3.3054451340420669E-2</c:v>
                </c:pt>
                <c:pt idx="2">
                  <c:v>3.7006469049232611E-2</c:v>
                </c:pt>
                <c:pt idx="3">
                  <c:v>3.7219234165969291E-2</c:v>
                </c:pt>
                <c:pt idx="4">
                  <c:v>3.6464577178019215E-2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4E-4CCF-939E-5D0563B417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2273848"/>
        <c:axId val="462277784"/>
      </c:barChart>
      <c:catAx>
        <c:axId val="46227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2277784"/>
        <c:crosses val="autoZero"/>
        <c:auto val="1"/>
        <c:lblAlgn val="ctr"/>
        <c:lblOffset val="100"/>
        <c:noMultiLvlLbl val="0"/>
      </c:catAx>
      <c:valAx>
        <c:axId val="46227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227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58311461067366E-2"/>
          <c:y val="0.81136979166666667"/>
          <c:w val="0.8627055993000875"/>
          <c:h val="0.12410474537037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18'!$A$3</c:f>
              <c:strCache>
                <c:ptCount val="1"/>
                <c:pt idx="0">
                  <c:v>MNO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18'!$B$3:$F$3</c:f>
              <c:numCache>
                <c:formatCode>#,##0</c:formatCode>
                <c:ptCount val="5"/>
                <c:pt idx="0">
                  <c:v>44779437</c:v>
                </c:pt>
                <c:pt idx="1">
                  <c:v>43640573.950000003</c:v>
                </c:pt>
                <c:pt idx="2">
                  <c:v>44086709.789999999</c:v>
                </c:pt>
                <c:pt idx="3">
                  <c:v>44512807.519999996</c:v>
                </c:pt>
                <c:pt idx="4">
                  <c:v>47047300.884000003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9-4671-AD89-5B4E0F40689F}"/>
            </c:ext>
          </c:extLst>
        </c:ser>
        <c:ser>
          <c:idx val="1"/>
          <c:order val="1"/>
          <c:tx>
            <c:strRef>
              <c:f>'graf č. 18'!$A$4</c:f>
              <c:strCache>
                <c:ptCount val="1"/>
                <c:pt idx="0">
                  <c:v>MVNO majetkově propojení s MNO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18'!$B$4:$F$4</c:f>
              <c:numCache>
                <c:formatCode>#,##0</c:formatCode>
                <c:ptCount val="5"/>
                <c:pt idx="0">
                  <c:v>1398296.7940000002</c:v>
                </c:pt>
                <c:pt idx="1">
                  <c:v>1506953.56</c:v>
                </c:pt>
                <c:pt idx="2">
                  <c:v>1607895.5430000001</c:v>
                </c:pt>
                <c:pt idx="3">
                  <c:v>1698056.9110000001</c:v>
                </c:pt>
                <c:pt idx="4">
                  <c:v>1714270.273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9-4671-AD89-5B4E0F40689F}"/>
            </c:ext>
          </c:extLst>
        </c:ser>
        <c:ser>
          <c:idx val="2"/>
          <c:order val="2"/>
          <c:tx>
            <c:strRef>
              <c:f>'graf č. 18'!$A$5</c:f>
              <c:strCache>
                <c:ptCount val="1"/>
                <c:pt idx="0">
                  <c:v>MVNO nezávislí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18'!$B$5:$F$5</c:f>
              <c:numCache>
                <c:formatCode>#,##0</c:formatCode>
                <c:ptCount val="5"/>
                <c:pt idx="0">
                  <c:v>923748.5231000185</c:v>
                </c:pt>
                <c:pt idx="1">
                  <c:v>812273.75819999725</c:v>
                </c:pt>
                <c:pt idx="2">
                  <c:v>927380.10634998977</c:v>
                </c:pt>
                <c:pt idx="3">
                  <c:v>958720.69900000095</c:v>
                </c:pt>
                <c:pt idx="4">
                  <c:v>1046354.5889199916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E9-4671-AD89-5B4E0F406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386520"/>
        <c:axId val="660386192"/>
      </c:barChart>
      <c:catAx>
        <c:axId val="66038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0386192"/>
        <c:crosses val="autoZero"/>
        <c:auto val="1"/>
        <c:lblAlgn val="ctr"/>
        <c:lblOffset val="100"/>
        <c:noMultiLvlLbl val="0"/>
      </c:catAx>
      <c:valAx>
        <c:axId val="66038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038652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776E-2"/>
                <c:y val="0.3800462962962963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</a:t>
                  </a:r>
                  <a:r>
                    <a:rPr lang="cs-CZ" baseline="0"/>
                    <a:t> v mld. Kč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19'!$A$3</c:f>
              <c:strCache>
                <c:ptCount val="1"/>
                <c:pt idx="0">
                  <c:v>počet aktivních SIM karet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19'!$C$3:$G$3</c:f>
              <c:numCache>
                <c:formatCode>#\ ##0_ ;\-#\ ##0\ </c:formatCode>
                <c:ptCount val="5"/>
                <c:pt idx="0">
                  <c:v>14283776</c:v>
                </c:pt>
                <c:pt idx="1">
                  <c:v>14397523</c:v>
                </c:pt>
                <c:pt idx="2">
                  <c:v>14711590</c:v>
                </c:pt>
                <c:pt idx="3">
                  <c:v>14599978</c:v>
                </c:pt>
                <c:pt idx="4">
                  <c:v>14943050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D-4913-95A9-FB7AA0D0B6BC}"/>
            </c:ext>
          </c:extLst>
        </c:ser>
        <c:ser>
          <c:idx val="1"/>
          <c:order val="1"/>
          <c:tx>
            <c:strRef>
              <c:f>'graf č. 19'!$A$4</c:f>
              <c:strCache>
                <c:ptCount val="1"/>
                <c:pt idx="0">
                  <c:v>počet aktivních SIM karet post-paid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19'!$C$2:$G$2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19'!$C$4:$G$4</c:f>
              <c:numCache>
                <c:formatCode>#\ ##0_ ;\-#\ ##0\ </c:formatCode>
                <c:ptCount val="5"/>
                <c:pt idx="0">
                  <c:v>9627880</c:v>
                </c:pt>
                <c:pt idx="1">
                  <c:v>9917793</c:v>
                </c:pt>
                <c:pt idx="2">
                  <c:v>10349476</c:v>
                </c:pt>
                <c:pt idx="3">
                  <c:v>10653129</c:v>
                </c:pt>
                <c:pt idx="4">
                  <c:v>10961175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D-4913-95A9-FB7AA0D0B6BC}"/>
            </c:ext>
          </c:extLst>
        </c:ser>
        <c:ser>
          <c:idx val="2"/>
          <c:order val="2"/>
          <c:tx>
            <c:strRef>
              <c:f>'graf č. 19'!$A$5</c:f>
              <c:strCache>
                <c:ptCount val="1"/>
                <c:pt idx="0">
                  <c:v>počet aktivních SIM karet pre-paid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19'!$C$2:$G$2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19'!$C$5:$G$5</c:f>
              <c:numCache>
                <c:formatCode>#\ ##0_ ;\-#\ ##0\ </c:formatCode>
                <c:ptCount val="5"/>
                <c:pt idx="0">
                  <c:v>4655896</c:v>
                </c:pt>
                <c:pt idx="1">
                  <c:v>4479730</c:v>
                </c:pt>
                <c:pt idx="2">
                  <c:v>4362114</c:v>
                </c:pt>
                <c:pt idx="3">
                  <c:v>3946849</c:v>
                </c:pt>
                <c:pt idx="4">
                  <c:v>3981875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7D-4913-95A9-FB7AA0D0B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583808"/>
        <c:axId val="154585344"/>
      </c:barChart>
      <c:catAx>
        <c:axId val="15458380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585344"/>
        <c:crosses val="autoZero"/>
        <c:auto val="1"/>
        <c:lblAlgn val="ctr"/>
        <c:lblOffset val="100"/>
        <c:noMultiLvlLbl val="0"/>
      </c:catAx>
      <c:valAx>
        <c:axId val="15458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5838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197207678883083E-2"/>
                <c:y val="0.2083180428134559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aktivních</a:t>
                  </a:r>
                  <a:r>
                    <a:rPr lang="cs-CZ" baseline="0"/>
                    <a:t> SIM karet v mil.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298248946375357E-2"/>
          <c:y val="0.91310499043453264"/>
          <c:w val="0.95356281143162236"/>
          <c:h val="6.4102993590717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744858109507036"/>
          <c:y val="0"/>
          <c:w val="0.54500052493420159"/>
          <c:h val="0.9115685825635483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88-4434-810C-0296D6CE5C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88-4434-810C-0296D6CE5C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88-4434-810C-0296D6CE5C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88-4434-810C-0296D6CE5C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88-4434-810C-0296D6CE5C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88-4434-810C-0296D6CE5C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88-4434-810C-0296D6CE5C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88-4434-810C-0296D6CE5C00}"/>
              </c:ext>
            </c:extLst>
          </c:dPt>
          <c:dLbls>
            <c:dLbl>
              <c:idx val="5"/>
              <c:layout>
                <c:manualLayout>
                  <c:x val="9.3315486147011965E-3"/>
                  <c:y val="3.817774980813302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88-4434-810C-0296D6CE5C00}"/>
                </c:ext>
              </c:extLst>
            </c:dLbl>
            <c:dLbl>
              <c:idx val="6"/>
              <c:layout>
                <c:manualLayout>
                  <c:x val="2.3440776785005456E-2"/>
                  <c:y val="-6.0107567666859932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8-4434-810C-0296D6CE5C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2'!$A$3:$A$10</c:f>
              <c:strCache>
                <c:ptCount val="8"/>
                <c:pt idx="0">
                  <c:v>služby mobilní MO</c:v>
                </c:pt>
                <c:pt idx="1">
                  <c:v>služby mobilní VO</c:v>
                </c:pt>
                <c:pt idx="2">
                  <c:v>služby poskytované v pevném místě MO</c:v>
                </c:pt>
                <c:pt idx="3">
                  <c:v>služby poskytované v pevném místě VO</c:v>
                </c:pt>
                <c:pt idx="4">
                  <c:v>šíření rozhlasového a televizního vysílání MO</c:v>
                </c:pt>
                <c:pt idx="5">
                  <c:v>šíření rozhlasového a televizního vysílání VO</c:v>
                </c:pt>
                <c:pt idx="6">
                  <c:v>ostatní služby  MO</c:v>
                </c:pt>
                <c:pt idx="7">
                  <c:v>ostatní služby  VO</c:v>
                </c:pt>
              </c:strCache>
            </c:strRef>
          </c:cat>
          <c:val>
            <c:numRef>
              <c:f>'graf č. 2'!$C$3:$C$10</c:f>
              <c:numCache>
                <c:formatCode>_-* #\ ##0\ _K_č_-;\-* #\ ##0\ _K_č_-;_-* "-"??\ _K_č_-;_-@_-</c:formatCode>
                <c:ptCount val="8"/>
                <c:pt idx="0">
                  <c:v>49807925.74592001</c:v>
                </c:pt>
                <c:pt idx="1">
                  <c:v>8896586.4285000023</c:v>
                </c:pt>
                <c:pt idx="2">
                  <c:v>26116765.11920999</c:v>
                </c:pt>
                <c:pt idx="3">
                  <c:v>22354620.730759993</c:v>
                </c:pt>
                <c:pt idx="4">
                  <c:v>6485790.5331700006</c:v>
                </c:pt>
                <c:pt idx="5">
                  <c:v>1804878.9341</c:v>
                </c:pt>
                <c:pt idx="6">
                  <c:v>3880336.6230000001</c:v>
                </c:pt>
                <c:pt idx="7">
                  <c:v>5718285.5270000007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E88-4434-810C-0296D6CE5C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4.8493000874890802E-3"/>
          <c:y val="0.72070540935672633"/>
          <c:w val="0.98529897784898801"/>
          <c:h val="0.26493219813448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138344079158811E-2"/>
          <c:y val="0.15584846691851381"/>
          <c:w val="0.94938240045979561"/>
          <c:h val="0.55077359549709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18-45C7-9EE2-D6716AF157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18-45C7-9EE2-D6716AF157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18-45C7-9EE2-D6716AF1571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20'!$A$3:$A$5</c:f>
              <c:strCache>
                <c:ptCount val="3"/>
                <c:pt idx="0">
                  <c:v>počet aktivních SIM karet post-paid právnické a podnikající  fyzické osoby</c:v>
                </c:pt>
                <c:pt idx="1">
                  <c:v>počet aktivních SIM karet post-paid nepodnikající fyzické osoby</c:v>
                </c:pt>
                <c:pt idx="2">
                  <c:v>počet aktivních SIM karet pre-paid</c:v>
                </c:pt>
              </c:strCache>
            </c:strRef>
          </c:cat>
          <c:val>
            <c:numRef>
              <c:f>'graf č. 20'!$C$3:$C$5</c:f>
              <c:numCache>
                <c:formatCode>_-* #\ ##0\ _K_č_-;\-* #\ ##0\ _K_č_-;_-* "-"??\ _K_č_-;_-@_-</c:formatCode>
                <c:ptCount val="3"/>
                <c:pt idx="0">
                  <c:v>5830297</c:v>
                </c:pt>
                <c:pt idx="1">
                  <c:v>5130878</c:v>
                </c:pt>
                <c:pt idx="2">
                  <c:v>3981875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18-45C7-9EE2-D6716AF15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'graf č. 21'!$C$2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21'!$A$3:$B$14</c15:sqref>
                  </c15:fullRef>
                </c:ext>
              </c:extLst>
              <c:f>('graf č. 21'!$A$3:$B$6,'graf č. 21'!$A$11:$B$14)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21'!$C$3:$C$14</c15:sqref>
                  </c15:fullRef>
                </c:ext>
              </c:extLst>
              <c:f>('graf č. 21'!$C$3:$C$6,'graf č. 21'!$C$11:$C$14)</c:f>
              <c:numCache>
                <c:formatCode>0.00%</c:formatCode>
                <c:ptCount val="8"/>
                <c:pt idx="0">
                  <c:v>0.94699999999999995</c:v>
                </c:pt>
                <c:pt idx="1">
                  <c:v>0.94499999999999995</c:v>
                </c:pt>
                <c:pt idx="2">
                  <c:v>0.92500000000000004</c:v>
                </c:pt>
                <c:pt idx="3">
                  <c:v>0.96499999999999997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86-B81A-499CFB698692}"/>
            </c:ext>
          </c:extLst>
        </c:ser>
        <c:ser>
          <c:idx val="5"/>
          <c:order val="1"/>
          <c:tx>
            <c:strRef>
              <c:f>'graf č. 21'!$D$2</c:f>
              <c:strCache>
                <c:ptCount val="1"/>
                <c:pt idx="0">
                  <c:v>pol. 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21'!$A$3:$B$14</c15:sqref>
                  </c15:fullRef>
                </c:ext>
              </c:extLst>
              <c:f>('graf č. 21'!$A$3:$B$6,'graf č. 21'!$A$11:$B$14)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21'!$D$3:$D$14</c15:sqref>
                  </c15:fullRef>
                </c:ext>
              </c:extLst>
              <c:f>('graf č. 21'!$D$3:$D$6,'graf č. 21'!$D$11:$D$14)</c:f>
              <c:numCache>
                <c:formatCode>0.00%</c:formatCode>
                <c:ptCount val="8"/>
                <c:pt idx="0">
                  <c:v>0.95299999999999996</c:v>
                </c:pt>
                <c:pt idx="1">
                  <c:v>0.95199999999999996</c:v>
                </c:pt>
                <c:pt idx="2">
                  <c:v>0.93</c:v>
                </c:pt>
                <c:pt idx="3">
                  <c:v>0.96699999999999997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C-4386-B81A-499CFB698692}"/>
            </c:ext>
          </c:extLst>
        </c:ser>
        <c:ser>
          <c:idx val="6"/>
          <c:order val="2"/>
          <c:tx>
            <c:strRef>
              <c:f>'graf č. 21'!$E$2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21'!$A$3:$B$14</c15:sqref>
                  </c15:fullRef>
                </c:ext>
              </c:extLst>
              <c:f>('graf č. 21'!$A$3:$B$6,'graf č. 21'!$A$11:$B$14)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21'!$E$3:$E$14</c15:sqref>
                  </c15:fullRef>
                </c:ext>
              </c:extLst>
              <c:f>('graf č. 21'!$E$3:$E$6,'graf č. 21'!$E$11:$E$14)</c:f>
              <c:numCache>
                <c:formatCode>0.00%</c:formatCode>
                <c:ptCount val="8"/>
                <c:pt idx="0">
                  <c:v>0.95299999999999996</c:v>
                </c:pt>
                <c:pt idx="1">
                  <c:v>0.95399999999999996</c:v>
                </c:pt>
                <c:pt idx="2">
                  <c:v>0.93100000000000005</c:v>
                </c:pt>
                <c:pt idx="3">
                  <c:v>0.96699999999999997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9C-4386-B81A-499CFB698692}"/>
            </c:ext>
          </c:extLst>
        </c:ser>
        <c:ser>
          <c:idx val="7"/>
          <c:order val="3"/>
          <c:tx>
            <c:strRef>
              <c:f>'graf č. 21'!$F$2</c:f>
              <c:strCache>
                <c:ptCount val="1"/>
                <c:pt idx="0">
                  <c:v>pol. 2019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21'!$A$3:$B$14</c15:sqref>
                  </c15:fullRef>
                </c:ext>
              </c:extLst>
              <c:f>('graf č. 21'!$A$3:$B$6,'graf č. 21'!$A$11:$B$14)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21'!$F$3:$F$14</c15:sqref>
                  </c15:fullRef>
                </c:ext>
              </c:extLst>
              <c:f>('graf č. 21'!$F$3:$F$6,'graf č. 21'!$F$11:$F$14)</c:f>
              <c:numCache>
                <c:formatCode>0.00%</c:formatCode>
                <c:ptCount val="8"/>
                <c:pt idx="0">
                  <c:v>0.95399999999999996</c:v>
                </c:pt>
                <c:pt idx="1">
                  <c:v>0.95399999999999996</c:v>
                </c:pt>
                <c:pt idx="2">
                  <c:v>0.93299999999999994</c:v>
                </c:pt>
                <c:pt idx="3">
                  <c:v>0.96700000000000008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9C-4386-B81A-499CFB698692}"/>
            </c:ext>
          </c:extLst>
        </c:ser>
        <c:ser>
          <c:idx val="8"/>
          <c:order val="4"/>
          <c:tx>
            <c:strRef>
              <c:f>'graf č. 21'!$G$2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21'!$A$3:$B$14</c15:sqref>
                  </c15:fullRef>
                </c:ext>
              </c:extLst>
              <c:f>('graf č. 21'!$A$3:$B$6,'graf č. 21'!$A$11:$B$14)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21'!$G$3:$G$14</c15:sqref>
                  </c15:fullRef>
                </c:ext>
              </c:extLst>
              <c:f>('graf č. 21'!$G$3:$G$6,'graf č. 21'!$G$11:$G$14)</c:f>
              <c:numCache>
                <c:formatCode>0.00%</c:formatCode>
                <c:ptCount val="8"/>
                <c:pt idx="0">
                  <c:v>0.95299999999999996</c:v>
                </c:pt>
                <c:pt idx="1">
                  <c:v>0.95399999999999996</c:v>
                </c:pt>
                <c:pt idx="2">
                  <c:v>0.93400000000000005</c:v>
                </c:pt>
                <c:pt idx="3">
                  <c:v>0.96699999999999997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C-4386-B81A-499CFB698692}"/>
            </c:ext>
          </c:extLst>
        </c:ser>
        <c:ser>
          <c:idx val="9"/>
          <c:order val="5"/>
          <c:tx>
            <c:strRef>
              <c:f>'graf č. 21'!$H$2</c:f>
              <c:strCache>
                <c:ptCount val="1"/>
                <c:pt idx="0">
                  <c:v>pol. 2020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21'!$A$3:$B$14</c15:sqref>
                  </c15:fullRef>
                </c:ext>
              </c:extLst>
              <c:f>('graf č. 21'!$A$3:$B$6,'graf č. 21'!$A$11:$B$14)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21'!$H$3:$H$14</c15:sqref>
                  </c15:fullRef>
                </c:ext>
              </c:extLst>
              <c:f>('graf č. 21'!$H$3:$H$6,'graf č. 21'!$H$11:$H$14)</c:f>
              <c:numCache>
                <c:formatCode>0.00%</c:formatCode>
                <c:ptCount val="8"/>
                <c:pt idx="0">
                  <c:v>0.95299999999999996</c:v>
                </c:pt>
                <c:pt idx="1">
                  <c:v>0.95399999999999996</c:v>
                </c:pt>
                <c:pt idx="2">
                  <c:v>0.93300000000000005</c:v>
                </c:pt>
                <c:pt idx="3">
                  <c:v>0.96699999999999997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9C-4386-B81A-499CFB698692}"/>
            </c:ext>
          </c:extLst>
        </c:ser>
        <c:ser>
          <c:idx val="10"/>
          <c:order val="6"/>
          <c:tx>
            <c:strRef>
              <c:f>'graf č. 21'!$I$2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21'!$A$3:$B$14</c15:sqref>
                  </c15:fullRef>
                </c:ext>
              </c:extLst>
              <c:f>('graf č. 21'!$A$3:$B$6,'graf č. 21'!$A$11:$B$14)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21'!$I$3:$I$14</c15:sqref>
                  </c15:fullRef>
                </c:ext>
              </c:extLst>
              <c:f>('graf č. 21'!$I$3:$I$6,'graf č. 21'!$I$11:$I$14)</c:f>
              <c:numCache>
                <c:formatCode>0.00%</c:formatCode>
                <c:ptCount val="8"/>
                <c:pt idx="0">
                  <c:v>0.95699999999999996</c:v>
                </c:pt>
                <c:pt idx="1">
                  <c:v>0.95799999999999996</c:v>
                </c:pt>
                <c:pt idx="2">
                  <c:v>0.94</c:v>
                </c:pt>
                <c:pt idx="3">
                  <c:v>0.97099999999999997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9C-4386-B81A-499CFB698692}"/>
            </c:ext>
          </c:extLst>
        </c:ser>
        <c:ser>
          <c:idx val="11"/>
          <c:order val="7"/>
          <c:tx>
            <c:strRef>
              <c:f>'graf č. 21'!$J$2</c:f>
              <c:strCache>
                <c:ptCount val="1"/>
                <c:pt idx="0">
                  <c:v>pol. 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21'!$A$3:$B$14</c15:sqref>
                  </c15:fullRef>
                </c:ext>
              </c:extLst>
              <c:f>('graf č. 21'!$A$3:$B$6,'graf č. 21'!$A$11:$B$14)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21'!$J$3:$J$14</c15:sqref>
                  </c15:fullRef>
                </c:ext>
              </c:extLst>
              <c:f>('graf č. 21'!$J$3:$J$6,'graf č. 21'!$J$11:$J$14)</c:f>
              <c:numCache>
                <c:formatCode>0.00%</c:formatCode>
                <c:ptCount val="8"/>
                <c:pt idx="0">
                  <c:v>0.95599999999999996</c:v>
                </c:pt>
                <c:pt idx="1">
                  <c:v>0.95699999999999996</c:v>
                </c:pt>
                <c:pt idx="2">
                  <c:v>0.93700000000000006</c:v>
                </c:pt>
                <c:pt idx="3">
                  <c:v>0.97099999999999997</c:v>
                </c:pt>
                <c:pt idx="4">
                  <c:v>0</c:v>
                </c:pt>
                <c:pt idx="5">
                  <c:v>4.0000000000000001E-3</c:v>
                </c:pt>
                <c:pt idx="6">
                  <c:v>0.157</c:v>
                </c:pt>
                <c:pt idx="7">
                  <c:v>0.159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D99C-4386-B81A-499CFB698692}"/>
            </c:ext>
          </c:extLst>
        </c:ser>
        <c:ser>
          <c:idx val="12"/>
          <c:order val="8"/>
          <c:tx>
            <c:strRef>
              <c:f>'graf č. 21'!$K$2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21'!$A$3:$B$14</c15:sqref>
                  </c15:fullRef>
                </c:ext>
              </c:extLst>
              <c:f>('graf č. 21'!$A$3:$B$6,'graf č. 21'!$A$11:$B$14)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21'!$K$3:$K$14</c15:sqref>
                  </c15:fullRef>
                </c:ext>
              </c:extLst>
              <c:f>('graf č. 21'!$K$3:$K$6,'graf č. 21'!$K$11:$K$14)</c:f>
              <c:numCache>
                <c:formatCode>0.00%</c:formatCode>
                <c:ptCount val="8"/>
                <c:pt idx="0">
                  <c:v>0.94399999999999995</c:v>
                </c:pt>
                <c:pt idx="1">
                  <c:v>0.94599999999999995</c:v>
                </c:pt>
                <c:pt idx="2">
                  <c:v>0.92200000000000004</c:v>
                </c:pt>
                <c:pt idx="3">
                  <c:v>0.96299999999999997</c:v>
                </c:pt>
                <c:pt idx="4">
                  <c:v>2.1999999999999999E-2</c:v>
                </c:pt>
                <c:pt idx="5">
                  <c:v>0.1</c:v>
                </c:pt>
                <c:pt idx="6">
                  <c:v>0.218</c:v>
                </c:pt>
                <c:pt idx="7">
                  <c:v>0.25700000000000001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9C-4386-B81A-499CFB698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058560"/>
        <c:axId val="155060096"/>
        <c:extLst/>
      </c:barChart>
      <c:catAx>
        <c:axId val="15505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060096"/>
        <c:crosses val="autoZero"/>
        <c:auto val="1"/>
        <c:lblAlgn val="ctr"/>
        <c:lblOffset val="100"/>
        <c:noMultiLvlLbl val="0"/>
      </c:catAx>
      <c:valAx>
        <c:axId val="155060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05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22'!$C$2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22'!$A$3:$B$14</c15:sqref>
                  </c15:fullRef>
                </c:ext>
              </c:extLst>
              <c:f>('graf č. 22'!$A$3:$B$6,'graf č. 22'!$A$11:$B$14)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22'!$C$3:$C$14</c15:sqref>
                  </c15:fullRef>
                </c:ext>
              </c:extLst>
              <c:f>('graf č. 22'!$C$3:$C$6,'graf č. 22'!$C$11:$C$14)</c:f>
              <c:numCache>
                <c:formatCode>0.00%</c:formatCode>
                <c:ptCount val="8"/>
                <c:pt idx="0">
                  <c:v>0.99099999999999999</c:v>
                </c:pt>
                <c:pt idx="1">
                  <c:v>0.99299999999999999</c:v>
                </c:pt>
                <c:pt idx="2">
                  <c:v>0.99299999999999999</c:v>
                </c:pt>
                <c:pt idx="3">
                  <c:v>0.998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A-4DF3-A8E4-232CFC568C3C}"/>
            </c:ext>
          </c:extLst>
        </c:ser>
        <c:ser>
          <c:idx val="1"/>
          <c:order val="1"/>
          <c:tx>
            <c:strRef>
              <c:f>'graf č. 22'!$D$2</c:f>
              <c:strCache>
                <c:ptCount val="1"/>
                <c:pt idx="0">
                  <c:v>pol. 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22'!$A$3:$B$14</c15:sqref>
                  </c15:fullRef>
                </c:ext>
              </c:extLst>
              <c:f>('graf č. 22'!$A$3:$B$6,'graf č. 22'!$A$11:$B$14)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22'!$D$3:$D$14</c15:sqref>
                  </c15:fullRef>
                </c:ext>
              </c:extLst>
              <c:f>('graf č. 22'!$D$3:$D$6,'graf č. 22'!$D$11:$D$14)</c:f>
              <c:numCache>
                <c:formatCode>0.00%</c:formatCode>
                <c:ptCount val="8"/>
                <c:pt idx="0">
                  <c:v>0.996</c:v>
                </c:pt>
                <c:pt idx="1">
                  <c:v>0.996</c:v>
                </c:pt>
                <c:pt idx="2">
                  <c:v>0.99299999999999999</c:v>
                </c:pt>
                <c:pt idx="3">
                  <c:v>0.998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A-4DF3-A8E4-232CFC568C3C}"/>
            </c:ext>
          </c:extLst>
        </c:ser>
        <c:ser>
          <c:idx val="2"/>
          <c:order val="2"/>
          <c:tx>
            <c:strRef>
              <c:f>'graf č. 22'!$E$2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22'!$A$3:$B$14</c15:sqref>
                  </c15:fullRef>
                </c:ext>
              </c:extLst>
              <c:f>('graf č. 22'!$A$3:$B$6,'graf č. 22'!$A$11:$B$14)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22'!$E$3:$E$14</c15:sqref>
                  </c15:fullRef>
                </c:ext>
              </c:extLst>
              <c:f>('graf č. 22'!$E$3:$E$6,'graf č. 22'!$E$11:$E$14)</c:f>
              <c:numCache>
                <c:formatCode>0.00%</c:formatCode>
                <c:ptCount val="8"/>
                <c:pt idx="0">
                  <c:v>0.996</c:v>
                </c:pt>
                <c:pt idx="1">
                  <c:v>0.996</c:v>
                </c:pt>
                <c:pt idx="2">
                  <c:v>0.99399999999999999</c:v>
                </c:pt>
                <c:pt idx="3">
                  <c:v>0.998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A-4DF3-A8E4-232CFC568C3C}"/>
            </c:ext>
          </c:extLst>
        </c:ser>
        <c:ser>
          <c:idx val="3"/>
          <c:order val="3"/>
          <c:tx>
            <c:strRef>
              <c:f>'graf č. 22'!$F$2</c:f>
              <c:strCache>
                <c:ptCount val="1"/>
                <c:pt idx="0">
                  <c:v>pol. 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22'!$A$3:$B$14</c15:sqref>
                  </c15:fullRef>
                </c:ext>
              </c:extLst>
              <c:f>('graf č. 22'!$A$3:$B$6,'graf č. 22'!$A$11:$B$14)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22'!$F$3:$F$14</c15:sqref>
                  </c15:fullRef>
                </c:ext>
              </c:extLst>
              <c:f>('graf č. 22'!$F$3:$F$6,'graf č. 22'!$F$11:$F$14)</c:f>
              <c:numCache>
                <c:formatCode>0.00%</c:formatCode>
                <c:ptCount val="8"/>
                <c:pt idx="0">
                  <c:v>0.997</c:v>
                </c:pt>
                <c:pt idx="1">
                  <c:v>0.996</c:v>
                </c:pt>
                <c:pt idx="2">
                  <c:v>0.99399999999999999</c:v>
                </c:pt>
                <c:pt idx="3">
                  <c:v>0.998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A-4DF3-A8E4-232CFC568C3C}"/>
            </c:ext>
          </c:extLst>
        </c:ser>
        <c:ser>
          <c:idx val="4"/>
          <c:order val="4"/>
          <c:tx>
            <c:strRef>
              <c:f>'graf č. 22'!$G$2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22'!$A$3:$B$14</c15:sqref>
                  </c15:fullRef>
                </c:ext>
              </c:extLst>
              <c:f>('graf č. 22'!$A$3:$B$6,'graf č. 22'!$A$11:$B$14)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22'!$G$3:$G$14</c15:sqref>
                  </c15:fullRef>
                </c:ext>
              </c:extLst>
              <c:f>('graf č. 22'!$G$3:$G$6,'graf č. 22'!$G$11:$G$14)</c:f>
              <c:numCache>
                <c:formatCode>0.00%</c:formatCode>
                <c:ptCount val="8"/>
                <c:pt idx="0">
                  <c:v>0.996</c:v>
                </c:pt>
                <c:pt idx="1">
                  <c:v>0.996</c:v>
                </c:pt>
                <c:pt idx="2">
                  <c:v>0.99399999999999999</c:v>
                </c:pt>
                <c:pt idx="3">
                  <c:v>0.998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A-4DF3-A8E4-232CFC568C3C}"/>
            </c:ext>
          </c:extLst>
        </c:ser>
        <c:ser>
          <c:idx val="5"/>
          <c:order val="5"/>
          <c:tx>
            <c:strRef>
              <c:f>'graf č. 22'!$H$2</c:f>
              <c:strCache>
                <c:ptCount val="1"/>
                <c:pt idx="0">
                  <c:v>pol. 2020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22'!$A$3:$B$14</c15:sqref>
                  </c15:fullRef>
                </c:ext>
              </c:extLst>
              <c:f>('graf č. 22'!$A$3:$B$6,'graf č. 22'!$A$11:$B$14)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22'!$H$3:$H$14</c15:sqref>
                  </c15:fullRef>
                </c:ext>
              </c:extLst>
              <c:f>('graf č. 22'!$H$3:$H$6,'graf č. 22'!$H$11:$H$14)</c:f>
              <c:numCache>
                <c:formatCode>0.00%</c:formatCode>
                <c:ptCount val="8"/>
                <c:pt idx="0">
                  <c:v>0.997</c:v>
                </c:pt>
                <c:pt idx="1">
                  <c:v>0.996</c:v>
                </c:pt>
                <c:pt idx="2">
                  <c:v>0.99399999999999999</c:v>
                </c:pt>
                <c:pt idx="3">
                  <c:v>0.998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5A-4DF3-A8E4-232CFC568C3C}"/>
            </c:ext>
          </c:extLst>
        </c:ser>
        <c:ser>
          <c:idx val="6"/>
          <c:order val="6"/>
          <c:tx>
            <c:strRef>
              <c:f>'graf č. 22'!$I$2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22'!$A$3:$B$14</c15:sqref>
                  </c15:fullRef>
                </c:ext>
              </c:extLst>
              <c:f>('graf č. 22'!$A$3:$B$6,'graf č. 22'!$A$11:$B$14)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22'!$I$3:$I$14</c15:sqref>
                  </c15:fullRef>
                </c:ext>
              </c:extLst>
              <c:f>('graf č. 22'!$I$3:$I$6,'graf č. 22'!$I$11:$I$14)</c:f>
              <c:numCache>
                <c:formatCode>0.00%</c:formatCode>
                <c:ptCount val="8"/>
                <c:pt idx="0">
                  <c:v>0.998</c:v>
                </c:pt>
                <c:pt idx="1">
                  <c:v>0.998</c:v>
                </c:pt>
                <c:pt idx="2">
                  <c:v>0.996</c:v>
                </c:pt>
                <c:pt idx="3">
                  <c:v>0.999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5A-4DF3-A8E4-232CFC568C3C}"/>
            </c:ext>
          </c:extLst>
        </c:ser>
        <c:ser>
          <c:idx val="7"/>
          <c:order val="7"/>
          <c:tx>
            <c:strRef>
              <c:f>'graf č. 22'!$J$2</c:f>
              <c:strCache>
                <c:ptCount val="1"/>
                <c:pt idx="0">
                  <c:v>pol. 2021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22'!$A$3:$B$14</c15:sqref>
                  </c15:fullRef>
                </c:ext>
              </c:extLst>
              <c:f>('graf č. 22'!$A$3:$B$6,'graf č. 22'!$A$11:$B$14)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22'!$J$3:$J$14</c15:sqref>
                  </c15:fullRef>
                </c:ext>
              </c:extLst>
              <c:f>('graf č. 22'!$J$3:$J$6,'graf č. 22'!$J$11:$J$14)</c:f>
              <c:numCache>
                <c:formatCode>0.00%</c:formatCode>
                <c:ptCount val="8"/>
                <c:pt idx="0">
                  <c:v>0.995</c:v>
                </c:pt>
                <c:pt idx="1">
                  <c:v>0.996</c:v>
                </c:pt>
                <c:pt idx="2">
                  <c:v>0.99399999999999999</c:v>
                </c:pt>
                <c:pt idx="3">
                  <c:v>0.998</c:v>
                </c:pt>
                <c:pt idx="4">
                  <c:v>0</c:v>
                </c:pt>
                <c:pt idx="5">
                  <c:v>8.3000000000000004E-2</c:v>
                </c:pt>
                <c:pt idx="6">
                  <c:v>0.48599999999999999</c:v>
                </c:pt>
                <c:pt idx="7">
                  <c:v>0.49199999999999999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A45A-4DF3-A8E4-232CFC568C3C}"/>
            </c:ext>
          </c:extLst>
        </c:ser>
        <c:ser>
          <c:idx val="8"/>
          <c:order val="8"/>
          <c:tx>
            <c:strRef>
              <c:f>'graf č. 22'!$K$2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22'!$A$3:$B$14</c15:sqref>
                  </c15:fullRef>
                </c:ext>
              </c:extLst>
              <c:f>('graf č. 22'!$A$3:$B$6,'graf č. 22'!$A$11:$B$14)</c:f>
              <c:multiLvlStrCache>
                <c:ptCount val="8"/>
                <c:lvl>
                  <c:pt idx="0">
                    <c:v>O2</c:v>
                  </c:pt>
                  <c:pt idx="1">
                    <c:v>T-Mobile</c:v>
                  </c:pt>
                  <c:pt idx="2">
                    <c:v>Vodafone</c:v>
                  </c:pt>
                  <c:pt idx="3">
                    <c:v>Celkem</c:v>
                  </c:pt>
                  <c:pt idx="4">
                    <c:v>O2</c:v>
                  </c:pt>
                  <c:pt idx="5">
                    <c:v>T-Mobile</c:v>
                  </c:pt>
                  <c:pt idx="6">
                    <c:v>Vodafone</c:v>
                  </c:pt>
                  <c:pt idx="7">
                    <c:v>Celkem</c:v>
                  </c:pt>
                </c:lvl>
                <c:lvl>
                  <c:pt idx="0">
                    <c:v>LTE</c:v>
                  </c:pt>
                  <c:pt idx="4">
                    <c:v>5G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22'!$K$3:$K$14</c15:sqref>
                  </c15:fullRef>
                </c:ext>
              </c:extLst>
              <c:f>('graf č. 22'!$K$3:$K$6,'graf č. 22'!$K$11:$K$14)</c:f>
              <c:numCache>
                <c:formatCode>0.00%</c:formatCode>
                <c:ptCount val="8"/>
                <c:pt idx="0">
                  <c:v>0.99399999999999999</c:v>
                </c:pt>
                <c:pt idx="1">
                  <c:v>0.99399999999999999</c:v>
                </c:pt>
                <c:pt idx="2">
                  <c:v>0.99199999999999999</c:v>
                </c:pt>
                <c:pt idx="3">
                  <c:v>0.998</c:v>
                </c:pt>
                <c:pt idx="4">
                  <c:v>4.1000000000000002E-2</c:v>
                </c:pt>
                <c:pt idx="5">
                  <c:v>0.35299999999999998</c:v>
                </c:pt>
                <c:pt idx="6">
                  <c:v>0.625</c:v>
                </c:pt>
                <c:pt idx="7">
                  <c:v>0.66600000000000004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5A-4DF3-A8E4-232CFC56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22144"/>
        <c:axId val="154823680"/>
        <c:extLst/>
      </c:barChart>
      <c:catAx>
        <c:axId val="1548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823680"/>
        <c:crosses val="autoZero"/>
        <c:auto val="1"/>
        <c:lblAlgn val="ctr"/>
        <c:lblOffset val="100"/>
        <c:noMultiLvlLbl val="0"/>
      </c:catAx>
      <c:valAx>
        <c:axId val="154823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82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04191008382328E-2"/>
          <c:y val="0.1116564417177914"/>
          <c:w val="0.7789057658115317"/>
          <c:h val="0.691724393346538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č. 23'!$A$3</c:f>
              <c:strCache>
                <c:ptCount val="1"/>
                <c:pt idx="0">
                  <c:v>Počet SIM karet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23'!$C$3:$G$3</c:f>
              <c:numCache>
                <c:formatCode>#\ ##0_ ;\-#\ ##0\ </c:formatCode>
                <c:ptCount val="5"/>
                <c:pt idx="0">
                  <c:v>8549527</c:v>
                </c:pt>
                <c:pt idx="1">
                  <c:v>9025491</c:v>
                </c:pt>
                <c:pt idx="2">
                  <c:v>9888473</c:v>
                </c:pt>
                <c:pt idx="3">
                  <c:v>10108773</c:v>
                </c:pt>
                <c:pt idx="4">
                  <c:v>10707478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6-40FA-98AC-450ED0F10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4898816"/>
        <c:axId val="154900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23'!$A$2</c15:sqref>
                        </c15:formulaRef>
                      </c:ext>
                    </c:extLst>
                    <c:strCache>
                      <c:ptCount val="1"/>
                      <c:pt idx="0">
                        <c:v>Parametr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23'!$C$2:$G$2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23'!$C$2:$C$2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146-40FA-98AC-450ED0F1021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'graf č. 23'!$A$4</c:f>
              <c:strCache>
                <c:ptCount val="1"/>
                <c:pt idx="0">
                  <c:v>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23'!$C$2:$G$2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23'!$C$4:$G$4</c:f>
              <c:numCache>
                <c:formatCode>#\ ##0_ ;\-#\ ##0\ </c:formatCode>
                <c:ptCount val="5"/>
                <c:pt idx="0">
                  <c:v>11553336.651999999</c:v>
                </c:pt>
                <c:pt idx="1">
                  <c:v>13708174.837199997</c:v>
                </c:pt>
                <c:pt idx="2">
                  <c:v>15629602.788620003</c:v>
                </c:pt>
                <c:pt idx="3">
                  <c:v>17350894.738000009</c:v>
                </c:pt>
                <c:pt idx="4">
                  <c:v>18780463.359000001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6-40FA-98AC-450ED0F10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08544"/>
        <c:axId val="154906624"/>
      </c:lineChart>
      <c:catAx>
        <c:axId val="1548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900352"/>
        <c:crosses val="autoZero"/>
        <c:auto val="1"/>
        <c:lblAlgn val="ctr"/>
        <c:lblOffset val="100"/>
        <c:noMultiLvlLbl val="0"/>
      </c:catAx>
      <c:valAx>
        <c:axId val="1549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8988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749809499619057E-2"/>
                <c:y val="0.37778303785646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miliony SIM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490662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90854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5648124629549"/>
                <c:y val="0.3325153374233129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mld</a:t>
                  </a:r>
                  <a:r>
                    <a:rPr lang="en-US"/>
                    <a:t>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4908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4906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71890610447941"/>
          <c:y val="0.87627715247250693"/>
          <c:w val="0.50856218779103901"/>
          <c:h val="9.9182970226881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676241962292022E-2"/>
          <c:y val="0.18314321028203018"/>
          <c:w val="0.90460520793109922"/>
          <c:h val="0.626797583342697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DC3-480B-9CCF-F49E66DB25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DC3-480B-9CCF-F49E66DB25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DC3-480B-9CCF-F49E66DB259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24'!$A$3:$A$5</c:f>
              <c:strCache>
                <c:ptCount val="3"/>
                <c:pt idx="0">
                  <c:v>internet v mobilu ad hoc </c:v>
                </c:pt>
                <c:pt idx="1">
                  <c:v>internet v mobilu s trvalou dostupností (paušál)</c:v>
                </c:pt>
                <c:pt idx="2">
                  <c:v>mobilní internet</c:v>
                </c:pt>
              </c:strCache>
            </c:strRef>
          </c:cat>
          <c:val>
            <c:numRef>
              <c:f>'graf č. 24'!$C$3:$C$5</c:f>
              <c:numCache>
                <c:formatCode>_-* #\ ##0\ _K_č_-;\-* #\ ##0\ _K_č_-;_-* "-"??\ _K_č_-;_-@_-</c:formatCode>
                <c:ptCount val="3"/>
                <c:pt idx="0">
                  <c:v>2119224</c:v>
                </c:pt>
                <c:pt idx="1">
                  <c:v>8239342</c:v>
                </c:pt>
                <c:pt idx="2">
                  <c:v>348912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C3-480B-9CCF-F49E66DB2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773195876288658E-2"/>
          <c:y val="0.84687105110763461"/>
          <c:w val="0.95618556701030932"/>
          <c:h val="0.12678427271234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1492877885654"/>
          <c:y val="4.6194187534513376E-2"/>
          <c:w val="0.82839318949472673"/>
          <c:h val="0.64168587291142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č. 25'!$A$4</c:f>
              <c:strCache>
                <c:ptCount val="1"/>
                <c:pt idx="0">
                  <c:v>objem přenesených dat ve 3G sítích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25'!$C$2:$G$2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25'!$C$4:$G$4</c:f>
              <c:numCache>
                <c:formatCode>#\ ##0_ ;\-#\ ##0\ </c:formatCode>
                <c:ptCount val="5"/>
                <c:pt idx="0">
                  <c:v>18512113.375999998</c:v>
                </c:pt>
                <c:pt idx="1">
                  <c:v>16519358.815000003</c:v>
                </c:pt>
                <c:pt idx="2">
                  <c:v>12098190.173999997</c:v>
                </c:pt>
                <c:pt idx="3">
                  <c:v>12175622.198999999</c:v>
                </c:pt>
                <c:pt idx="4">
                  <c:v>7278794.4289999995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1-40C4-BA81-C5D1F6688862}"/>
            </c:ext>
          </c:extLst>
        </c:ser>
        <c:ser>
          <c:idx val="2"/>
          <c:order val="2"/>
          <c:tx>
            <c:strRef>
              <c:f>'graf č. 25'!$A$5</c:f>
              <c:strCache>
                <c:ptCount val="1"/>
                <c:pt idx="0">
                  <c:v>objem přenesených dat  ve 4G sítích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25'!$C$2:$G$2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25'!$C$5:$G$5</c:f>
              <c:numCache>
                <c:formatCode>#\ ##0_ ;\-#\ ##0\ </c:formatCode>
                <c:ptCount val="5"/>
                <c:pt idx="0">
                  <c:v>64768147.388999999</c:v>
                </c:pt>
                <c:pt idx="1">
                  <c:v>114796513.98000002</c:v>
                </c:pt>
                <c:pt idx="2">
                  <c:v>197032948.90400004</c:v>
                </c:pt>
                <c:pt idx="3">
                  <c:v>367699683.90899992</c:v>
                </c:pt>
                <c:pt idx="4">
                  <c:v>570137687.64999998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1-40C4-BA81-C5D1F6688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5386240"/>
        <c:axId val="155387776"/>
      </c:barChart>
      <c:lineChart>
        <c:grouping val="standard"/>
        <c:varyColors val="0"/>
        <c:ser>
          <c:idx val="0"/>
          <c:order val="0"/>
          <c:tx>
            <c:strRef>
              <c:f>'graf č. 25'!$A$3</c:f>
              <c:strCache>
                <c:ptCount val="1"/>
                <c:pt idx="0">
                  <c:v>celkový objem přenesených dat (bez fixního LTE)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7.4558347605841832E-2"/>
                  <c:y val="-5.246198155539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01-40C4-BA81-C5D1F66888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 č. 25'!$C$2:$G$2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25'!$C$3:$G$3</c:f>
              <c:numCache>
                <c:formatCode>#\ ##0_ ;\-#\ ##0\ </c:formatCode>
                <c:ptCount val="5"/>
                <c:pt idx="0">
                  <c:v>86210731.767010003</c:v>
                </c:pt>
                <c:pt idx="1">
                  <c:v>133835287.83899999</c:v>
                </c:pt>
                <c:pt idx="2">
                  <c:v>216006614.32799995</c:v>
                </c:pt>
                <c:pt idx="3">
                  <c:v>380328257.97299981</c:v>
                </c:pt>
                <c:pt idx="4">
                  <c:v>578952753.03099978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01-40C4-BA81-C5D1F6688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86240"/>
        <c:axId val="155387776"/>
      </c:lineChart>
      <c:catAx>
        <c:axId val="15538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387776"/>
        <c:crosses val="autoZero"/>
        <c:auto val="1"/>
        <c:lblAlgn val="ctr"/>
        <c:lblOffset val="100"/>
        <c:noMultiLvlLbl val="0"/>
      </c:catAx>
      <c:valAx>
        <c:axId val="15538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3862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6679459185248902E-2"/>
                <c:y val="0.3365569543441318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v </a:t>
                  </a:r>
                  <a:r>
                    <a:rPr lang="en-US"/>
                    <a:t>TB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795113846063345E-2"/>
          <c:y val="0.81591980921927132"/>
          <c:w val="0.86790136527051764"/>
          <c:h val="0.111822738227098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7126164024019"/>
          <c:y val="4.3200778789128855E-2"/>
          <c:w val="0.85881458310861825"/>
          <c:h val="0.62219450060580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č. 26'!$A$3</c:f>
              <c:strCache>
                <c:ptCount val="1"/>
                <c:pt idx="0">
                  <c:v>V souhrnu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26'!$B$2:$F$2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26'!$B$3:$F$3</c:f>
              <c:numCache>
                <c:formatCode>0.00</c:formatCode>
                <c:ptCount val="5"/>
                <c:pt idx="0">
                  <c:v>0.84030703069898882</c:v>
                </c:pt>
                <c:pt idx="1">
                  <c:v>1.2357156694577622</c:v>
                </c:pt>
                <c:pt idx="2">
                  <c:v>1.8203570150821058</c:v>
                </c:pt>
                <c:pt idx="3">
                  <c:v>3.1352985666756976</c:v>
                </c:pt>
                <c:pt idx="4">
                  <c:v>4.5058288004498648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F-4E48-8CAF-FC85A9769BDE}"/>
            </c:ext>
          </c:extLst>
        </c:ser>
        <c:ser>
          <c:idx val="2"/>
          <c:order val="1"/>
          <c:tx>
            <c:strRef>
              <c:f>'graf č. 26'!$A$4</c:f>
              <c:strCache>
                <c:ptCount val="1"/>
                <c:pt idx="0">
                  <c:v>MNO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26'!$B$2:$F$2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26'!$B$4:$F$4</c:f>
              <c:numCache>
                <c:formatCode>0.00</c:formatCode>
                <c:ptCount val="5"/>
                <c:pt idx="0">
                  <c:v>0.86650449305835231</c:v>
                </c:pt>
                <c:pt idx="1">
                  <c:v>1.2764342813212715</c:v>
                </c:pt>
                <c:pt idx="2">
                  <c:v>1.9017797810267929</c:v>
                </c:pt>
                <c:pt idx="3">
                  <c:v>3.2816105404497833</c:v>
                </c:pt>
                <c:pt idx="4">
                  <c:v>4.7177928186238551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F-4E48-8CAF-FC85A9769BDE}"/>
            </c:ext>
          </c:extLst>
        </c:ser>
        <c:ser>
          <c:idx val="3"/>
          <c:order val="2"/>
          <c:tx>
            <c:strRef>
              <c:f>'graf č. 26'!$A$5</c:f>
              <c:strCache>
                <c:ptCount val="1"/>
                <c:pt idx="0">
                  <c:v>MVNO majetkově propojení s MNO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26'!$B$2:$F$2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26'!$B$5:$F$5</c:f>
              <c:numCache>
                <c:formatCode>0.00</c:formatCode>
                <c:ptCount val="5"/>
                <c:pt idx="0">
                  <c:v>0.52565388636371579</c:v>
                </c:pt>
                <c:pt idx="1">
                  <c:v>0.70978536741172416</c:v>
                </c:pt>
                <c:pt idx="2">
                  <c:v>0.88681864001833632</c:v>
                </c:pt>
                <c:pt idx="3">
                  <c:v>1.4881698172660067</c:v>
                </c:pt>
                <c:pt idx="4">
                  <c:v>2.010445635036183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BF-4E48-8CAF-FC85A9769BDE}"/>
            </c:ext>
          </c:extLst>
        </c:ser>
        <c:ser>
          <c:idx val="4"/>
          <c:order val="3"/>
          <c:tx>
            <c:strRef>
              <c:f>'graf č. 26'!$A$6</c:f>
              <c:strCache>
                <c:ptCount val="1"/>
                <c:pt idx="0">
                  <c:v>MVNO nezávislí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26'!$B$2:$F$2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26'!$B$6:$F$6</c:f>
              <c:numCache>
                <c:formatCode>0.00</c:formatCode>
                <c:ptCount val="5"/>
                <c:pt idx="0">
                  <c:v>0.15699310613778722</c:v>
                </c:pt>
                <c:pt idx="1">
                  <c:v>0.46625258633220662</c:v>
                </c:pt>
                <c:pt idx="2">
                  <c:v>0.63560809291782361</c:v>
                </c:pt>
                <c:pt idx="3">
                  <c:v>0.8517825475851063</c:v>
                </c:pt>
                <c:pt idx="4">
                  <c:v>1.2857877438901044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BF-4E48-8CAF-FC85A9769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32640"/>
        <c:axId val="161634176"/>
      </c:barChart>
      <c:catAx>
        <c:axId val="1616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634176"/>
        <c:crosses val="autoZero"/>
        <c:auto val="1"/>
        <c:lblAlgn val="ctr"/>
        <c:lblOffset val="100"/>
        <c:noMultiLvlLbl val="0"/>
      </c:catAx>
      <c:valAx>
        <c:axId val="16163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Průměrná</a:t>
                </a:r>
                <a:r>
                  <a:rPr lang="cs-CZ" baseline="0"/>
                  <a:t> měsíční datová spotřeba na jednu         SIM kartu v GB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8.0295826730058112E-2"/>
              <c:y val="2.94133893457531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632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9248252770101"/>
          <c:y val="0.15734469223244471"/>
          <c:w val="0.84644533696278423"/>
          <c:h val="0.735255989568202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27'!$A$3</c:f>
              <c:strCache>
                <c:ptCount val="1"/>
                <c:pt idx="0">
                  <c:v>Počet aktivních SIM karet určených pro M2M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27'!$B$2:$F$2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27'!$B$3:$F$3</c:f>
              <c:numCache>
                <c:formatCode>#\ ##0_ ;\-#\ ##0\ </c:formatCode>
                <c:ptCount val="5"/>
                <c:pt idx="0">
                  <c:v>917429</c:v>
                </c:pt>
                <c:pt idx="1">
                  <c:v>1001125</c:v>
                </c:pt>
                <c:pt idx="2">
                  <c:v>1093607</c:v>
                </c:pt>
                <c:pt idx="3">
                  <c:v>1209755</c:v>
                </c:pt>
                <c:pt idx="4">
                  <c:v>1307244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0-4F42-9641-333EEC6A5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1991936"/>
        <c:axId val="121993472"/>
      </c:barChart>
      <c:catAx>
        <c:axId val="1219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993472"/>
        <c:crosses val="autoZero"/>
        <c:auto val="1"/>
        <c:lblAlgn val="ctr"/>
        <c:lblOffset val="100"/>
        <c:noMultiLvlLbl val="0"/>
      </c:catAx>
      <c:valAx>
        <c:axId val="1219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9919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483563096500531E-3"/>
                <c:y val="0.347458297098584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SIM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'graf č. 28'!$A$5</c:f>
              <c:strCache>
                <c:ptCount val="1"/>
                <c:pt idx="0">
                  <c:v>průměrná spotřeba dat na jednu M2M SIM kartu za měsíc v MB (pravá osa)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28'!$B$5:$F$5</c:f>
              <c:numCache>
                <c:formatCode>#\ ##0.000_ ;\-#\ ##0.000\ </c:formatCode>
                <c:ptCount val="5"/>
                <c:pt idx="0">
                  <c:v>47.731621030074258</c:v>
                </c:pt>
                <c:pt idx="1">
                  <c:v>153.86282100969743</c:v>
                </c:pt>
                <c:pt idx="2">
                  <c:v>166.0648723292127</c:v>
                </c:pt>
                <c:pt idx="3" formatCode="#\ ##0.000">
                  <c:v>174.66164684860433</c:v>
                </c:pt>
                <c:pt idx="4" formatCode="#\ ##0.000">
                  <c:v>291.7350312310989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D-40A8-9CC1-3416226F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6196800"/>
        <c:axId val="536195816"/>
      </c:barChart>
      <c:lineChart>
        <c:grouping val="standard"/>
        <c:varyColors val="0"/>
        <c:ser>
          <c:idx val="1"/>
          <c:order val="0"/>
          <c:tx>
            <c:strRef>
              <c:f>'graf č. 28'!$A$4</c:f>
              <c:strCache>
                <c:ptCount val="1"/>
                <c:pt idx="0">
                  <c:v>celkový objem přenesených dat prostřednictvím M2M služeb v GB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28'!$B$2:$F$2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28'!$B$4:$F$4</c:f>
              <c:numCache>
                <c:formatCode>#,##0</c:formatCode>
                <c:ptCount val="5"/>
                <c:pt idx="0">
                  <c:v>525484.48019999999</c:v>
                </c:pt>
                <c:pt idx="1">
                  <c:v>1848431.0002000001</c:v>
                </c:pt>
                <c:pt idx="2">
                  <c:v>2179316.4819999998</c:v>
                </c:pt>
                <c:pt idx="3">
                  <c:v>2535573.6069999998</c:v>
                </c:pt>
                <c:pt idx="4">
                  <c:v>4576426.43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D-40A8-9CC1-3416226F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642784"/>
        <c:axId val="541634584"/>
      </c:lineChart>
      <c:catAx>
        <c:axId val="54164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1634584"/>
        <c:crosses val="autoZero"/>
        <c:auto val="1"/>
        <c:lblAlgn val="ctr"/>
        <c:lblOffset val="100"/>
        <c:noMultiLvlLbl val="0"/>
      </c:catAx>
      <c:valAx>
        <c:axId val="54163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Celková přenesená data v GB</a:t>
                </a:r>
              </a:p>
            </c:rich>
          </c:tx>
          <c:layout>
            <c:manualLayout>
              <c:xMode val="edge"/>
              <c:yMode val="edge"/>
              <c:x val="2.0127474002012747E-2"/>
              <c:y val="0.14119821978774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1642784"/>
        <c:crosses val="autoZero"/>
        <c:crossBetween val="between"/>
      </c:valAx>
      <c:valAx>
        <c:axId val="5361958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Průměrná spotřeba v MB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196800"/>
        <c:crosses val="max"/>
        <c:crossBetween val="between"/>
      </c:valAx>
      <c:catAx>
        <c:axId val="53619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6195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5626198133694"/>
          <c:y val="0.10753358077589974"/>
          <c:w val="0.75258792650918782"/>
          <c:h val="0.5339403446332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29'!$A$3</c:f>
              <c:strCache>
                <c:ptCount val="1"/>
                <c:pt idx="0">
                  <c:v>počet reálných minut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29'!$C$2:$G$2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29'!$C$3:$G$3</c:f>
              <c:numCache>
                <c:formatCode>#\ ##0_ ;\-#\ ##0\ </c:formatCode>
                <c:ptCount val="5"/>
                <c:pt idx="0">
                  <c:v>21328070.997999996</c:v>
                </c:pt>
                <c:pt idx="1">
                  <c:v>21555878.086000003</c:v>
                </c:pt>
                <c:pt idx="2">
                  <c:v>22283949.496000003</c:v>
                </c:pt>
                <c:pt idx="3">
                  <c:v>26022198.377000023</c:v>
                </c:pt>
                <c:pt idx="4">
                  <c:v>26969436.747000013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3-4884-9736-6CE95395AA85}"/>
            </c:ext>
          </c:extLst>
        </c:ser>
        <c:ser>
          <c:idx val="2"/>
          <c:order val="2"/>
          <c:tx>
            <c:strRef>
              <c:f>'graf č. 29'!$A$5</c:f>
              <c:strCache>
                <c:ptCount val="1"/>
                <c:pt idx="0">
                  <c:v>počet reálných minut  - právnické a podnikající fyzické osoby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29'!$C$2:$G$2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29'!$C$5:$G$5</c:f>
              <c:numCache>
                <c:formatCode>#\ ##0_ ;\-#\ ##0\ </c:formatCode>
                <c:ptCount val="5"/>
                <c:pt idx="0">
                  <c:v>9736848.4739999976</c:v>
                </c:pt>
                <c:pt idx="1">
                  <c:v>9870409.3845000006</c:v>
                </c:pt>
                <c:pt idx="2">
                  <c:v>9991138.818</c:v>
                </c:pt>
                <c:pt idx="3">
                  <c:v>11650571.977999995</c:v>
                </c:pt>
                <c:pt idx="4">
                  <c:v>11813190.047000002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323-4884-9736-6CE95395A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790912"/>
        <c:axId val="155652864"/>
        <c:extLst/>
      </c:barChart>
      <c:lineChart>
        <c:grouping val="standard"/>
        <c:varyColors val="0"/>
        <c:ser>
          <c:idx val="1"/>
          <c:order val="1"/>
          <c:tx>
            <c:strRef>
              <c:f>'graf č. 29'!$A$4</c:f>
              <c:strCache>
                <c:ptCount val="1"/>
                <c:pt idx="0">
                  <c:v>tržby 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29'!$C$2:$G$2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29'!$C$4:$G$4</c:f>
              <c:numCache>
                <c:formatCode>#\ ##0_ ;\-#\ ##0\ </c:formatCode>
                <c:ptCount val="5"/>
                <c:pt idx="0">
                  <c:v>20903726.211000003</c:v>
                </c:pt>
                <c:pt idx="1">
                  <c:v>20368336.200000007</c:v>
                </c:pt>
                <c:pt idx="2">
                  <c:v>20035584.502999999</c:v>
                </c:pt>
                <c:pt idx="3">
                  <c:v>20219668.831000008</c:v>
                </c:pt>
                <c:pt idx="4">
                  <c:v>19879647.89200002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23-4884-9736-6CE95395AA85}"/>
            </c:ext>
          </c:extLst>
        </c:ser>
        <c:ser>
          <c:idx val="3"/>
          <c:order val="3"/>
          <c:tx>
            <c:strRef>
              <c:f>'graf č. 29'!$A$6</c:f>
              <c:strCache>
                <c:ptCount val="1"/>
                <c:pt idx="0">
                  <c:v>tržby - právnické a podnikající fyzické osoby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29'!$C$2:$G$2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29'!$C$6:$G$6</c:f>
              <c:numCache>
                <c:formatCode>#\ ##0_ ;\-#\ ##0\ </c:formatCode>
                <c:ptCount val="5"/>
                <c:pt idx="0">
                  <c:v>7357159.4559999993</c:v>
                </c:pt>
                <c:pt idx="1">
                  <c:v>7575845.1750000017</c:v>
                </c:pt>
                <c:pt idx="2">
                  <c:v>7426863.2739999993</c:v>
                </c:pt>
                <c:pt idx="3">
                  <c:v>7435665.7560000019</c:v>
                </c:pt>
                <c:pt idx="4">
                  <c:v>7305841.8910000017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23-4884-9736-6CE95395A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56960"/>
        <c:axId val="155654784"/>
      </c:lineChart>
      <c:catAx>
        <c:axId val="1547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52864"/>
        <c:crosses val="autoZero"/>
        <c:auto val="1"/>
        <c:lblAlgn val="ctr"/>
        <c:lblOffset val="100"/>
        <c:noMultiLvlLbl val="0"/>
      </c:catAx>
      <c:valAx>
        <c:axId val="15565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79091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0573423651638449E-2"/>
                <c:y val="0.2357434151159455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</a:t>
                  </a:r>
                  <a:r>
                    <a:rPr lang="en-US"/>
                    <a:t>očet minut v mld.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5654784"/>
        <c:scaling>
          <c:orientation val="minMax"/>
          <c:max val="300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5696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648352647836054"/>
                <c:y val="0.1928339783742086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</a:t>
                  </a:r>
                  <a:r>
                    <a:rPr lang="cs-CZ" baseline="0"/>
                    <a:t>mld. Kč bez DPH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565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654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653914286668553E-2"/>
          <c:y val="0.72532012731797169"/>
          <c:w val="0.9537649246546096"/>
          <c:h val="0.2517900334876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4484332960905031E-2"/>
          <c:w val="1"/>
          <c:h val="0.66968732307568979"/>
        </c:manualLayout>
      </c:layout>
      <c:pie3DChart>
        <c:varyColors val="1"/>
        <c:ser>
          <c:idx val="0"/>
          <c:order val="0"/>
          <c:tx>
            <c:strRef>
              <c:f>'graf č. 3'!$A$3:$A$7</c:f>
              <c:strCache>
                <c:ptCount val="5"/>
                <c:pt idx="0">
                  <c:v>O2 Czech Republic a.s.</c:v>
                </c:pt>
                <c:pt idx="1">
                  <c:v>T-Mobile Czech Republic a.s.</c:v>
                </c:pt>
                <c:pt idx="2">
                  <c:v>Vodafone Czech Republic a.s.</c:v>
                </c:pt>
                <c:pt idx="3">
                  <c:v>CETIN a.s.</c:v>
                </c:pt>
                <c:pt idx="4">
                  <c:v>ostatní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00-4CDF-9EF0-C7151A229F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900-4CDF-9EF0-C7151A229F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900-4CDF-9EF0-C7151A229F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900-4CDF-9EF0-C7151A229F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900-4CDF-9EF0-C7151A229F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900-4CDF-9EF0-C7151A229F6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3'!$A$3:$A$7</c:f>
              <c:strCache>
                <c:ptCount val="5"/>
                <c:pt idx="0">
                  <c:v>O2 Czech Republic a.s.</c:v>
                </c:pt>
                <c:pt idx="1">
                  <c:v>T-Mobile Czech Republic a.s.</c:v>
                </c:pt>
                <c:pt idx="2">
                  <c:v>Vodafone Czech Republic a.s.</c:v>
                </c:pt>
                <c:pt idx="3">
                  <c:v>CETIN a.s.</c:v>
                </c:pt>
                <c:pt idx="4">
                  <c:v>ostatní</c:v>
                </c:pt>
              </c:strCache>
            </c:strRef>
          </c:cat>
          <c:val>
            <c:numRef>
              <c:f>'graf č. 3'!$B$3:$B$7</c:f>
              <c:numCache>
                <c:formatCode>#,##0</c:formatCode>
                <c:ptCount val="5"/>
                <c:pt idx="0">
                  <c:v>31487793</c:v>
                </c:pt>
                <c:pt idx="1">
                  <c:v>29957999.978999998</c:v>
                </c:pt>
                <c:pt idx="2">
                  <c:v>18500918</c:v>
                </c:pt>
                <c:pt idx="3">
                  <c:v>18182936</c:v>
                </c:pt>
                <c:pt idx="4">
                  <c:v>26935542.662660018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00-4CDF-9EF0-C7151A229F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330927384077002E-2"/>
          <c:y val="0.80797105079888576"/>
          <c:w val="0.8788937007874017"/>
          <c:h val="0.14573239775340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30'!$A$3</c:f>
              <c:strCache>
                <c:ptCount val="1"/>
                <c:pt idx="0">
                  <c:v>Počet reálných minut volání / SIM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30'!$B$2:$F$2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30'!$B$3:$F$3</c:f>
              <c:numCache>
                <c:formatCode>#\ ##0_ ;\-#\ ##0\ </c:formatCode>
                <c:ptCount val="5"/>
                <c:pt idx="0">
                  <c:v>141.44947531492025</c:v>
                </c:pt>
                <c:pt idx="1">
                  <c:v>141.39531866025229</c:v>
                </c:pt>
                <c:pt idx="2">
                  <c:v>141.74068885469399</c:v>
                </c:pt>
                <c:pt idx="3">
                  <c:v>166.81137630426261</c:v>
                </c:pt>
                <c:pt idx="4">
                  <c:v>169.14811409272934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7-4D53-BDF4-698A6DAC8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689728"/>
        <c:axId val="155691264"/>
      </c:barChart>
      <c:catAx>
        <c:axId val="1556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91264"/>
        <c:crosses val="autoZero"/>
        <c:auto val="1"/>
        <c:lblAlgn val="ctr"/>
        <c:lblOffset val="100"/>
        <c:noMultiLvlLbl val="0"/>
      </c:catAx>
      <c:valAx>
        <c:axId val="155691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Počet reálných minut volání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100367973253"/>
          <c:y val="0.16928741495755931"/>
          <c:w val="0.82783332978390256"/>
          <c:h val="0.58535886937993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31'!$C$2</c:f>
              <c:strCache>
                <c:ptCount val="1"/>
                <c:pt idx="0">
                  <c:v>do vlastní mobilní sítě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31'!$A$3:$A$7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31'!$C$3:$C$7</c:f>
              <c:numCache>
                <c:formatCode>_-* #\ ##0\ _K_č_-;\-* #\ ##0\ _K_č_-;_-* "-"??\ _K_č_-;_-@_-</c:formatCode>
                <c:ptCount val="5"/>
                <c:pt idx="0">
                  <c:v>11481776.122</c:v>
                </c:pt>
                <c:pt idx="1">
                  <c:v>11443113.285</c:v>
                </c:pt>
                <c:pt idx="2">
                  <c:v>11594654.448000001</c:v>
                </c:pt>
                <c:pt idx="3">
                  <c:v>13244477.948999997</c:v>
                </c:pt>
                <c:pt idx="4">
                  <c:v>13537366.912999997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2-4DE0-8097-813E0406CDD4}"/>
            </c:ext>
          </c:extLst>
        </c:ser>
        <c:ser>
          <c:idx val="1"/>
          <c:order val="1"/>
          <c:tx>
            <c:strRef>
              <c:f>'graf č. 31'!$D$2</c:f>
              <c:strCache>
                <c:ptCount val="1"/>
                <c:pt idx="0">
                  <c:v>do ostatních mobilních sítí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31'!$A$3:$A$7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31'!$D$3:$D$7</c:f>
              <c:numCache>
                <c:formatCode>_-* #\ ##0\ _K_č_-;\-* #\ ##0\ _K_č_-;_-* "-"??\ _K_č_-;_-@_-</c:formatCode>
                <c:ptCount val="5"/>
                <c:pt idx="0">
                  <c:v>8587357.5080000013</c:v>
                </c:pt>
                <c:pt idx="1">
                  <c:v>8888500.1659999974</c:v>
                </c:pt>
                <c:pt idx="2">
                  <c:v>9500806.4840000011</c:v>
                </c:pt>
                <c:pt idx="3">
                  <c:v>11451101.848999996</c:v>
                </c:pt>
                <c:pt idx="4">
                  <c:v>12124714.137999998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2-4DE0-8097-813E0406CDD4}"/>
            </c:ext>
          </c:extLst>
        </c:ser>
        <c:ser>
          <c:idx val="2"/>
          <c:order val="2"/>
          <c:tx>
            <c:strRef>
              <c:f>'graf č. 31'!$E$2</c:f>
              <c:strCache>
                <c:ptCount val="1"/>
                <c:pt idx="0">
                  <c:v>do pevných sítí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31'!$A$3:$A$7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31'!$E$3:$E$7</c:f>
              <c:numCache>
                <c:formatCode>_-* #\ ##0\ _K_č_-;\-* #\ ##0\ _K_č_-;_-* "-"??\ _K_č_-;_-@_-</c:formatCode>
                <c:ptCount val="5"/>
                <c:pt idx="0">
                  <c:v>837844.53799999983</c:v>
                </c:pt>
                <c:pt idx="1">
                  <c:v>820708.94899999991</c:v>
                </c:pt>
                <c:pt idx="2">
                  <c:v>835593.16500000004</c:v>
                </c:pt>
                <c:pt idx="3">
                  <c:v>964640.81599999976</c:v>
                </c:pt>
                <c:pt idx="4">
                  <c:v>965982.31499999983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82-4DE0-8097-813E0406CDD4}"/>
            </c:ext>
          </c:extLst>
        </c:ser>
        <c:ser>
          <c:idx val="3"/>
          <c:order val="3"/>
          <c:tx>
            <c:strRef>
              <c:f>'graf č. 31'!$F$2</c:f>
              <c:strCache>
                <c:ptCount val="1"/>
                <c:pt idx="0">
                  <c:v>mezinárodní volání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31'!$A$3:$A$7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31'!$F$3:$F$7</c:f>
              <c:numCache>
                <c:formatCode>_-* #\ ##0\ _K_č_-;\-* #\ ##0\ _K_č_-;_-* "-"??\ _K_č_-;_-@_-</c:formatCode>
                <c:ptCount val="5"/>
                <c:pt idx="0">
                  <c:v>278822.90299999993</c:v>
                </c:pt>
                <c:pt idx="1">
                  <c:v>255244.10600000003</c:v>
                </c:pt>
                <c:pt idx="2">
                  <c:v>248321.14900000003</c:v>
                </c:pt>
                <c:pt idx="3">
                  <c:v>258321.38000000003</c:v>
                </c:pt>
                <c:pt idx="4">
                  <c:v>229599.04100000017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82-4DE0-8097-813E0406CDD4}"/>
            </c:ext>
          </c:extLst>
        </c:ser>
        <c:ser>
          <c:idx val="4"/>
          <c:order val="4"/>
          <c:tx>
            <c:strRef>
              <c:f>'graf č. 31'!$G$2</c:f>
              <c:strCache>
                <c:ptCount val="1"/>
                <c:pt idx="0">
                  <c:v>outbound roaming odchozího hlasového provozu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31'!$A$3:$A$7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31'!$G$3:$G$7</c:f>
              <c:numCache>
                <c:formatCode>_-* #\ ##0\ _K_č_-;\-* #\ ##0\ _K_č_-;_-* "-"??\ _K_č_-;_-@_-</c:formatCode>
                <c:ptCount val="5"/>
                <c:pt idx="0">
                  <c:v>483681.92599999998</c:v>
                </c:pt>
                <c:pt idx="1">
                  <c:v>698603.60499999998</c:v>
                </c:pt>
                <c:pt idx="2">
                  <c:v>743661.99200000009</c:v>
                </c:pt>
                <c:pt idx="3">
                  <c:v>621972.07299999963</c:v>
                </c:pt>
                <c:pt idx="4">
                  <c:v>670112.68409999995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82-4DE0-8097-813E0406CDD4}"/>
            </c:ext>
          </c:extLst>
        </c:ser>
        <c:ser>
          <c:idx val="5"/>
          <c:order val="5"/>
          <c:tx>
            <c:strRef>
              <c:f>'graf č. 31'!$H$2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31'!$A$3:$A$7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31'!$H$3:$H$7</c:f>
              <c:numCache>
                <c:formatCode>_-* #\ ##0\ _K_č_-;\-* #\ ##0\ _K_č_-;_-* "-"??\ _K_č_-;_-@_-</c:formatCode>
                <c:ptCount val="5"/>
                <c:pt idx="0">
                  <c:v>142269.92700000005</c:v>
                </c:pt>
                <c:pt idx="1">
                  <c:v>148311.58000000002</c:v>
                </c:pt>
                <c:pt idx="2">
                  <c:v>104574.25000000001</c:v>
                </c:pt>
                <c:pt idx="3">
                  <c:v>103656.38299999999</c:v>
                </c:pt>
                <c:pt idx="4">
                  <c:v>111774.33999999995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82-4DE0-8097-813E0406C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832704"/>
        <c:axId val="155834240"/>
      </c:barChart>
      <c:catAx>
        <c:axId val="1558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834240"/>
        <c:crosses val="autoZero"/>
        <c:auto val="1"/>
        <c:lblAlgn val="ctr"/>
        <c:lblOffset val="100"/>
        <c:noMultiLvlLbl val="0"/>
      </c:catAx>
      <c:valAx>
        <c:axId val="155834240"/>
        <c:scaling>
          <c:orientation val="minMax"/>
          <c:max val="1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8327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5.7378623124954814E-2"/>
                <c:y val="0.2392391527287754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reálných minu</a:t>
                  </a:r>
                  <a:r>
                    <a:rPr lang="cs-CZ"/>
                    <a:t>t v mld.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136069140320386E-2"/>
          <c:y val="0.81899324615063462"/>
          <c:w val="0.94796294676400206"/>
          <c:h val="0.157408145640185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6300584295662321"/>
          <c:w val="1"/>
          <c:h val="0.602834160722453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C88-4B16-A21C-C847F1A1ED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C88-4B16-A21C-C847F1A1ED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C88-4B16-A21C-C847F1A1ED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C88-4B16-A21C-C847F1A1ED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C88-4B16-A21C-C847F1A1ED4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C88-4B16-A21C-C847F1A1ED47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88-4B16-A21C-C847F1A1ED47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88-4B16-A21C-C847F1A1ED47}"/>
                </c:ext>
              </c:extLst>
            </c:dLbl>
            <c:dLbl>
              <c:idx val="2"/>
              <c:layout>
                <c:manualLayout>
                  <c:x val="-5.4607498749026047E-2"/>
                  <c:y val="-5.48697733975569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88-4B16-A21C-C847F1A1ED47}"/>
                </c:ext>
              </c:extLst>
            </c:dLbl>
            <c:dLbl>
              <c:idx val="3"/>
              <c:layout>
                <c:manualLayout>
                  <c:x val="-1.137656223938051E-2"/>
                  <c:y val="-4.8011051722862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88-4B16-A21C-C847F1A1ED47}"/>
                </c:ext>
              </c:extLst>
            </c:dLbl>
            <c:dLbl>
              <c:idx val="4"/>
              <c:layout>
                <c:manualLayout>
                  <c:x val="2.2753124478760853E-2"/>
                  <c:y val="-4.8011051722862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88-4B16-A21C-C847F1A1ED47}"/>
                </c:ext>
              </c:extLst>
            </c:dLbl>
            <c:dLbl>
              <c:idx val="5"/>
              <c:layout>
                <c:manualLayout>
                  <c:x val="6.3708748540530311E-2"/>
                  <c:y val="-4.45816908855149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88-4B16-A21C-C847F1A1ED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32'!$A$3:$A$8</c:f>
              <c:strCache>
                <c:ptCount val="6"/>
                <c:pt idx="0">
                  <c:v>do vlastní mobilní sítě </c:v>
                </c:pt>
                <c:pt idx="1">
                  <c:v>do ostatních mobilních sítí</c:v>
                </c:pt>
                <c:pt idx="2">
                  <c:v>do pevných sítí  </c:v>
                </c:pt>
                <c:pt idx="3">
                  <c:v>mezinárodní volání </c:v>
                </c:pt>
                <c:pt idx="4">
                  <c:v>outbound roaming odchozího hlasového provozu</c:v>
                </c:pt>
                <c:pt idx="5">
                  <c:v>ostatní </c:v>
                </c:pt>
              </c:strCache>
            </c:strRef>
          </c:cat>
          <c:val>
            <c:numRef>
              <c:f>'graf č. 32'!$C$3:$C$8</c:f>
              <c:numCache>
                <c:formatCode>_-* #\ ##0\ _K_č_-;\-* #\ ##0\ _K_č_-;_-* "-"??\ _K_č_-;_-@_-</c:formatCode>
                <c:ptCount val="6"/>
                <c:pt idx="0">
                  <c:v>13537366.912999997</c:v>
                </c:pt>
                <c:pt idx="1">
                  <c:v>12124714.137999998</c:v>
                </c:pt>
                <c:pt idx="2">
                  <c:v>965982.31499999983</c:v>
                </c:pt>
                <c:pt idx="3">
                  <c:v>229599.04100000017</c:v>
                </c:pt>
                <c:pt idx="4">
                  <c:v>670112.68409999995</c:v>
                </c:pt>
                <c:pt idx="5">
                  <c:v>111774.33999999995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88-4B16-A21C-C847F1A1E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165252718236951E-2"/>
          <c:y val="0.79659299751519841"/>
          <c:w val="0.87026652150053807"/>
          <c:h val="0.17919355474583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1951330157804578E-2"/>
          <c:w val="1"/>
          <c:h val="0.646437898966332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04-4987-956F-08F0B52456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04-4987-956F-08F0B52456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104-4987-956F-08F0B52456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104-4987-956F-08F0B52456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104-4987-956F-08F0B52456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104-4987-956F-08F0B524567C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04-4987-956F-08F0B524567C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104-4987-956F-08F0B524567C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1104-4987-956F-08F0B524567C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1104-4987-956F-08F0B524567C}"/>
                </c:ext>
              </c:extLst>
            </c:dLbl>
            <c:dLbl>
              <c:idx val="4"/>
              <c:layout>
                <c:manualLayout>
                  <c:x val="-1.4419825428798145E-3"/>
                  <c:y val="-1.2798193806184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04-4987-956F-08F0B524567C}"/>
                </c:ext>
              </c:extLst>
            </c:dLbl>
            <c:dLbl>
              <c:idx val="5"/>
              <c:layout>
                <c:manualLayout>
                  <c:x val="3.2556674601721299E-2"/>
                  <c:y val="-1.10468300868290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04-4987-956F-08F0B524567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33'!$A$3:$A$8</c:f>
              <c:strCache>
                <c:ptCount val="6"/>
                <c:pt idx="0">
                  <c:v>do vlastní mobilní sítě </c:v>
                </c:pt>
                <c:pt idx="1">
                  <c:v>do ostatních mobilních sítí</c:v>
                </c:pt>
                <c:pt idx="2">
                  <c:v>do pevných sítí  </c:v>
                </c:pt>
                <c:pt idx="3">
                  <c:v>mezinárodní volání</c:v>
                </c:pt>
                <c:pt idx="4">
                  <c:v>outbound roaming odchozího hlasového provozu</c:v>
                </c:pt>
                <c:pt idx="5">
                  <c:v>ostatní </c:v>
                </c:pt>
              </c:strCache>
            </c:strRef>
          </c:cat>
          <c:val>
            <c:numRef>
              <c:f>'graf č. 33'!$C$3:$C$8</c:f>
              <c:numCache>
                <c:formatCode>_-* #\ ##0\ _K_č_-;\-* #\ ##0\ _K_č_-;_-* "-"??\ _K_č_-;_-@_-</c:formatCode>
                <c:ptCount val="6"/>
                <c:pt idx="0">
                  <c:v>9766884.6179999951</c:v>
                </c:pt>
                <c:pt idx="1">
                  <c:v>7964502.7589999996</c:v>
                </c:pt>
                <c:pt idx="2">
                  <c:v>924301.00600000005</c:v>
                </c:pt>
                <c:pt idx="3">
                  <c:v>1099592.6710000003</c:v>
                </c:pt>
                <c:pt idx="4">
                  <c:v>548293.3581000003</c:v>
                </c:pt>
                <c:pt idx="5">
                  <c:v>124366.83799999999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04-4987-956F-08F0B5245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253176454106289E-2"/>
          <c:y val="0.79469141776272501"/>
          <c:w val="0.96549364709178764"/>
          <c:h val="0.18296221352219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34'!$A$3</c:f>
              <c:strCache>
                <c:ptCount val="1"/>
                <c:pt idx="0">
                  <c:v>SMS odesílané  účastníky - celkem počet zpráv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34'!$C$3:$G$3</c:f>
              <c:numCache>
                <c:formatCode>#\ ##0_ ;\-#\ ##0\ </c:formatCode>
                <c:ptCount val="5"/>
                <c:pt idx="0">
                  <c:v>8384760.1420000019</c:v>
                </c:pt>
                <c:pt idx="1">
                  <c:v>8178948.0127000017</c:v>
                </c:pt>
                <c:pt idx="2">
                  <c:v>7645507.6040000003</c:v>
                </c:pt>
                <c:pt idx="3">
                  <c:v>6430993.697300001</c:v>
                </c:pt>
                <c:pt idx="4">
                  <c:v>5723767.2266000025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6-4742-9D04-7E715675D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6055424"/>
        <c:axId val="156056960"/>
      </c:barChart>
      <c:lineChart>
        <c:grouping val="standard"/>
        <c:varyColors val="0"/>
        <c:ser>
          <c:idx val="1"/>
          <c:order val="1"/>
          <c:tx>
            <c:strRef>
              <c:f>'graf č. 34'!$A$4</c:f>
              <c:strCache>
                <c:ptCount val="1"/>
                <c:pt idx="0">
                  <c:v>SMS odesílané účastníky - celkem tržby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34'!$C$2:$G$2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34'!$C$4:$G$4</c:f>
              <c:numCache>
                <c:formatCode>#\ ##0_ ;\-#\ ##0\ </c:formatCode>
                <c:ptCount val="5"/>
                <c:pt idx="0">
                  <c:v>4354295.4300999995</c:v>
                </c:pt>
                <c:pt idx="1">
                  <c:v>3879670.5420999993</c:v>
                </c:pt>
                <c:pt idx="2">
                  <c:v>3533981.1730000004</c:v>
                </c:pt>
                <c:pt idx="3">
                  <c:v>3190352.0079999994</c:v>
                </c:pt>
                <c:pt idx="4">
                  <c:v>3159144.7799199997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6-4742-9D04-7E715675D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65152"/>
        <c:axId val="156063232"/>
      </c:lineChart>
      <c:catAx>
        <c:axId val="1560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056960"/>
        <c:crosses val="autoZero"/>
        <c:auto val="1"/>
        <c:lblAlgn val="ctr"/>
        <c:lblOffset val="100"/>
        <c:noMultiLvlLbl val="0"/>
      </c:catAx>
      <c:valAx>
        <c:axId val="156056960"/>
        <c:scaling>
          <c:orientation val="minMax"/>
          <c:max val="1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0554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155242529357198E-2"/>
                <c:y val="0.2219661026133352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SMS zpráv v 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606323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06515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790892344487299"/>
                <c:y val="0.2394089083692055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</a:t>
                  </a:r>
                  <a:r>
                    <a:rPr lang="cs-CZ" baseline="0"/>
                    <a:t> DPH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606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063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055503230756298E-2"/>
          <c:y val="0.10527793176419556"/>
          <c:w val="0.9161281775263489"/>
          <c:h val="0.6435356740427780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351-4861-9D16-8FC4FFE09D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51-4861-9D16-8FC4FFE09D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351-4861-9D16-8FC4FFE09D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51-4861-9D16-8FC4FFE09D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351-4861-9D16-8FC4FFE09DCB}"/>
              </c:ext>
            </c:extLst>
          </c:dPt>
          <c:dLbls>
            <c:dLbl>
              <c:idx val="0"/>
              <c:layout>
                <c:manualLayout>
                  <c:x val="5.3068892626119399E-2"/>
                  <c:y val="-2.23127086294397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51-4861-9D16-8FC4FFE09DCB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51-4861-9D16-8FC4FFE09DCB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351-4861-9D16-8FC4FFE09DCB}"/>
                </c:ext>
              </c:extLst>
            </c:dLbl>
            <c:dLbl>
              <c:idx val="3"/>
              <c:layout>
                <c:manualLayout>
                  <c:x val="-4.1933679373349873E-2"/>
                  <c:y val="-2.71828380015504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51-4861-9D16-8FC4FFE09DCB}"/>
                </c:ext>
              </c:extLst>
            </c:dLbl>
            <c:dLbl>
              <c:idx val="4"/>
              <c:layout>
                <c:manualLayout>
                  <c:x val="6.5770338391569197E-3"/>
                  <c:y val="-2.42607603782840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51-4861-9D16-8FC4FFE09D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35'!$A$3:$A$7</c:f>
              <c:strCache>
                <c:ptCount val="5"/>
                <c:pt idx="0">
                  <c:v>Premium SMS</c:v>
                </c:pt>
                <c:pt idx="1">
                  <c:v>SMS do vlastní sítě </c:v>
                </c:pt>
                <c:pt idx="2">
                  <c:v>SMS do ostatních mobilních sítí</c:v>
                </c:pt>
                <c:pt idx="3">
                  <c:v>SMS do zahraničních mobilních sítí</c:v>
                </c:pt>
                <c:pt idx="4">
                  <c:v>Outbound roaming odchozích SMS</c:v>
                </c:pt>
              </c:strCache>
            </c:strRef>
          </c:cat>
          <c:val>
            <c:numRef>
              <c:f>'graf č. 35'!$C$3:$C$7</c:f>
              <c:numCache>
                <c:formatCode>_-* #\ ##0\ _K_č_-;\-* #\ ##0\ _K_č_-;_-* "-"??\ _K_č_-;_-@_-</c:formatCode>
                <c:ptCount val="5"/>
                <c:pt idx="0">
                  <c:v>26937.292600000001</c:v>
                </c:pt>
                <c:pt idx="1">
                  <c:v>2767037.1029999992</c:v>
                </c:pt>
                <c:pt idx="2">
                  <c:v>2796362.427999998</c:v>
                </c:pt>
                <c:pt idx="3">
                  <c:v>37442.473999999995</c:v>
                </c:pt>
                <c:pt idx="4">
                  <c:v>95987.928999999916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51-4861-9D16-8FC4FFE09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243438320209969E-2"/>
          <c:y val="0.7910863225430157"/>
          <c:w val="0.90406867891513576"/>
          <c:h val="0.18113589967920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36'!$A$3</c:f>
              <c:strCache>
                <c:ptCount val="1"/>
                <c:pt idx="0">
                  <c:v>průměrný počet SMS na účastníka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36'!$B$2:$F$2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36'!$B$3:$F$3</c:f>
              <c:numCache>
                <c:formatCode>_-* #\ ##0\ _K_č_-;\-* #\ ##0\ _K_č_-;_-* "-"??\ _K_č_-;_-@_-</c:formatCode>
                <c:ptCount val="5"/>
                <c:pt idx="0">
                  <c:v>51.824509428201758</c:v>
                </c:pt>
                <c:pt idx="1">
                  <c:v>49.73073734133397</c:v>
                </c:pt>
                <c:pt idx="2">
                  <c:v>44.883910872541414</c:v>
                </c:pt>
                <c:pt idx="3">
                  <c:v>37.715163413611883</c:v>
                </c:pt>
                <c:pt idx="4">
                  <c:v>32.683026720500173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D-4736-B243-B0458A231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68032"/>
        <c:axId val="154702592"/>
      </c:barChart>
      <c:catAx>
        <c:axId val="1546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702592"/>
        <c:crosses val="autoZero"/>
        <c:auto val="1"/>
        <c:lblAlgn val="ctr"/>
        <c:lblOffset val="100"/>
        <c:noMultiLvlLbl val="0"/>
      </c:catAx>
      <c:valAx>
        <c:axId val="154702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SMS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503870561341285E-2"/>
              <c:y val="0.39142870695380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66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37'!$A$3</c:f>
              <c:strCache>
                <c:ptCount val="1"/>
                <c:pt idx="0">
                  <c:v>MMS odesílané účastníky - počet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37'!$C$2:$G$2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37'!$C$3:$G$3</c:f>
              <c:numCache>
                <c:formatCode>#\ ##0_ ;\-#\ ##0\ </c:formatCode>
                <c:ptCount val="5"/>
                <c:pt idx="0">
                  <c:v>78883.241999999998</c:v>
                </c:pt>
                <c:pt idx="1">
                  <c:v>79976.552500000005</c:v>
                </c:pt>
                <c:pt idx="2">
                  <c:v>79419.224499999997</c:v>
                </c:pt>
                <c:pt idx="3">
                  <c:v>74190.467500000028</c:v>
                </c:pt>
                <c:pt idx="4">
                  <c:v>64198.781999999985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E-429A-A6DF-C94A85C9F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30592"/>
        <c:axId val="155640576"/>
      </c:barChart>
      <c:lineChart>
        <c:grouping val="standard"/>
        <c:varyColors val="0"/>
        <c:ser>
          <c:idx val="1"/>
          <c:order val="1"/>
          <c:tx>
            <c:strRef>
              <c:f>'graf č. 37'!$A$4</c:f>
              <c:strCache>
                <c:ptCount val="1"/>
                <c:pt idx="0">
                  <c:v>MMS odesílané účastníky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37'!$C$2:$G$2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37'!$C$4:$G$4</c:f>
              <c:numCache>
                <c:formatCode>#\ ##0_ ;\-#\ ##0\ </c:formatCode>
                <c:ptCount val="5"/>
                <c:pt idx="0">
                  <c:v>304325.86880000011</c:v>
                </c:pt>
                <c:pt idx="1">
                  <c:v>316916.23600000003</c:v>
                </c:pt>
                <c:pt idx="2">
                  <c:v>316543.75999999995</c:v>
                </c:pt>
                <c:pt idx="3">
                  <c:v>297874.63700000005</c:v>
                </c:pt>
                <c:pt idx="4">
                  <c:v>258024.71399999998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E-429A-A6DF-C94A85C9F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04128"/>
        <c:axId val="155642496"/>
      </c:lineChart>
      <c:catAx>
        <c:axId val="1556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40576"/>
        <c:crosses val="autoZero"/>
        <c:auto val="1"/>
        <c:lblAlgn val="ctr"/>
        <c:lblOffset val="100"/>
        <c:noMultiLvlLbl val="0"/>
      </c:catAx>
      <c:valAx>
        <c:axId val="155640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6305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756479970834427E-2"/>
                <c:y val="0.2721513185065110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MMS zpráv v mil.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5642496"/>
        <c:scaling>
          <c:orientation val="minMax"/>
          <c:max val="45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30412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076749294274908"/>
                <c:y val="0.2961085966954633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630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642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'graf č. 38'!$A$3</c:f>
              <c:strCache>
                <c:ptCount val="1"/>
                <c:pt idx="0">
                  <c:v>průměrný počet MMS na účastníka za měsíc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 č. 38'!$B$2:$F$2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38'!$B$3:$F$3</c:f>
              <c:numCache>
                <c:formatCode>0.00</c:formatCode>
                <c:ptCount val="5"/>
                <c:pt idx="0">
                  <c:v>0.52315997646301327</c:v>
                </c:pt>
                <c:pt idx="1">
                  <c:v>0.52460447591000048</c:v>
                </c:pt>
                <c:pt idx="2">
                  <c:v>0.50515890780295536</c:v>
                </c:pt>
                <c:pt idx="3">
                  <c:v>0.4755867975885601</c:v>
                </c:pt>
                <c:pt idx="4">
                  <c:v>0.4026447791334829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8-4786-AC94-F1DBB42D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58144"/>
        <c:axId val="156347776"/>
      </c:barChart>
      <c:valAx>
        <c:axId val="1563477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MMS</a:t>
                </a:r>
              </a:p>
            </c:rich>
          </c:tx>
          <c:layout>
            <c:manualLayout>
              <c:xMode val="edge"/>
              <c:yMode val="edge"/>
              <c:x val="1.8048505358150072E-2"/>
              <c:y val="0.3951529866494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358144"/>
        <c:crosses val="autoZero"/>
        <c:crossBetween val="between"/>
      </c:valAx>
      <c:catAx>
        <c:axId val="1563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347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39'!$A$3</c:f>
              <c:strCache>
                <c:ptCount val="1"/>
                <c:pt idx="0">
                  <c:v>ADSL/VDSL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39'!$C$2:$G$2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39'!$C$3:$G$3</c:f>
              <c:numCache>
                <c:formatCode>#\ ##0_ ;\-#\ ##0\ </c:formatCode>
                <c:ptCount val="5"/>
                <c:pt idx="0">
                  <c:v>875895</c:v>
                </c:pt>
                <c:pt idx="1">
                  <c:v>888220</c:v>
                </c:pt>
                <c:pt idx="2">
                  <c:v>918425</c:v>
                </c:pt>
                <c:pt idx="3">
                  <c:v>955904</c:v>
                </c:pt>
                <c:pt idx="4">
                  <c:v>989649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6-4860-9053-90B7ED825753}"/>
            </c:ext>
          </c:extLst>
        </c:ser>
        <c:ser>
          <c:idx val="1"/>
          <c:order val="1"/>
          <c:tx>
            <c:strRef>
              <c:f>'graf č. 39'!$A$4</c:f>
              <c:strCache>
                <c:ptCount val="1"/>
                <c:pt idx="0">
                  <c:v>WiFi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39'!$C$2:$G$2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39'!$C$4:$G$4</c:f>
              <c:numCache>
                <c:formatCode>#\ ##0_ ;\-#\ ##0\ </c:formatCode>
                <c:ptCount val="5"/>
                <c:pt idx="0">
                  <c:v>1084785</c:v>
                </c:pt>
                <c:pt idx="1">
                  <c:v>1087517</c:v>
                </c:pt>
                <c:pt idx="2">
                  <c:v>1092392</c:v>
                </c:pt>
                <c:pt idx="3">
                  <c:v>1091607</c:v>
                </c:pt>
                <c:pt idx="4">
                  <c:v>1117172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6-4860-9053-90B7ED825753}"/>
            </c:ext>
          </c:extLst>
        </c:ser>
        <c:ser>
          <c:idx val="2"/>
          <c:order val="2"/>
          <c:tx>
            <c:strRef>
              <c:f>'graf č. 39'!$A$5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39'!$C$2:$G$2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39'!$C$5:$G$5</c:f>
              <c:numCache>
                <c:formatCode>#\ ##0_ ;\-#\ ##0\ </c:formatCode>
                <c:ptCount val="5"/>
                <c:pt idx="0">
                  <c:v>589240</c:v>
                </c:pt>
                <c:pt idx="1">
                  <c:v>596710</c:v>
                </c:pt>
                <c:pt idx="2">
                  <c:v>605510</c:v>
                </c:pt>
                <c:pt idx="3">
                  <c:v>613947</c:v>
                </c:pt>
                <c:pt idx="4">
                  <c:v>624918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6-4860-9053-90B7ED825753}"/>
            </c:ext>
          </c:extLst>
        </c:ser>
        <c:ser>
          <c:idx val="3"/>
          <c:order val="3"/>
          <c:tx>
            <c:strRef>
              <c:f>'graf č. 39'!$A$6</c:f>
              <c:strCache>
                <c:ptCount val="1"/>
                <c:pt idx="0">
                  <c:v>FTTH/B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39'!$C$2:$G$2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39'!$C$6:$G$6</c:f>
              <c:numCache>
                <c:formatCode>#\ ##0_ ;\-#\ ##0\ </c:formatCode>
                <c:ptCount val="5"/>
                <c:pt idx="0">
                  <c:v>569651</c:v>
                </c:pt>
                <c:pt idx="1">
                  <c:v>622346</c:v>
                </c:pt>
                <c:pt idx="2">
                  <c:v>664309</c:v>
                </c:pt>
                <c:pt idx="3">
                  <c:v>721333</c:v>
                </c:pt>
                <c:pt idx="4">
                  <c:v>740024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F6-4860-9053-90B7ED825753}"/>
            </c:ext>
          </c:extLst>
        </c:ser>
        <c:ser>
          <c:idx val="4"/>
          <c:order val="4"/>
          <c:tx>
            <c:strRef>
              <c:f>'graf č. 39'!$A$7</c:f>
              <c:strCache>
                <c:ptCount val="1"/>
                <c:pt idx="0">
                  <c:v>FWA (bez fix. LTE)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39'!$C$2:$G$2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39'!$C$7:$G$7</c:f>
              <c:numCache>
                <c:formatCode>#\ ##0_ ;\-#\ ##0\ </c:formatCode>
                <c:ptCount val="5"/>
                <c:pt idx="0">
                  <c:v>14165</c:v>
                </c:pt>
                <c:pt idx="1">
                  <c:v>17157</c:v>
                </c:pt>
                <c:pt idx="2">
                  <c:v>22671</c:v>
                </c:pt>
                <c:pt idx="3">
                  <c:v>10899</c:v>
                </c:pt>
                <c:pt idx="4">
                  <c:v>12397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F6-4860-9053-90B7ED825753}"/>
            </c:ext>
          </c:extLst>
        </c:ser>
        <c:ser>
          <c:idx val="7"/>
          <c:order val="5"/>
          <c:tx>
            <c:strRef>
              <c:f>'graf č. 39'!$A$8</c:f>
              <c:strCache>
                <c:ptCount val="1"/>
                <c:pt idx="0">
                  <c:v>fixní LTE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39'!$C$2:$G$2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39'!$C$8:$G$8</c:f>
              <c:numCache>
                <c:formatCode>#\ ##0_ ;\-#\ ##0\ </c:formatCode>
                <c:ptCount val="5"/>
                <c:pt idx="0">
                  <c:v>227131</c:v>
                </c:pt>
                <c:pt idx="1">
                  <c:v>358209</c:v>
                </c:pt>
                <c:pt idx="2">
                  <c:v>422651</c:v>
                </c:pt>
                <c:pt idx="3">
                  <c:v>439677</c:v>
                </c:pt>
                <c:pt idx="4">
                  <c:v>452088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F6-4860-9053-90B7ED825753}"/>
            </c:ext>
          </c:extLst>
        </c:ser>
        <c:ser>
          <c:idx val="5"/>
          <c:order val="6"/>
          <c:tx>
            <c:strRef>
              <c:f>'graf č. 39'!$A$9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rgbClr val="9E480E"/>
            </a:solidFill>
            <a:ln>
              <a:noFill/>
            </a:ln>
            <a:effectLst/>
          </c:spPr>
          <c:invertIfNegative val="0"/>
          <c:cat>
            <c:numRef>
              <c:f>'graf č. 39'!$C$2:$G$2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39'!$C$9:$G$9</c:f>
              <c:numCache>
                <c:formatCode>#\ ##0_ ;\-#\ ##0\ </c:formatCode>
                <c:ptCount val="5"/>
                <c:pt idx="0">
                  <c:v>11869</c:v>
                </c:pt>
                <c:pt idx="1">
                  <c:v>10885</c:v>
                </c:pt>
                <c:pt idx="2">
                  <c:v>12035</c:v>
                </c:pt>
                <c:pt idx="3">
                  <c:v>12059</c:v>
                </c:pt>
                <c:pt idx="4">
                  <c:v>12598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F6-4860-9053-90B7ED825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06752"/>
        <c:axId val="156537216"/>
      </c:barChart>
      <c:lineChart>
        <c:grouping val="standard"/>
        <c:varyColors val="0"/>
        <c:ser>
          <c:idx val="6"/>
          <c:order val="7"/>
          <c:tx>
            <c:strRef>
              <c:f>'graf č. 39'!$A$10</c:f>
              <c:strCache>
                <c:ptCount val="1"/>
                <c:pt idx="0">
                  <c:v>celkem (pravá osa)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39'!$C$2:$G$2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39'!$C$10:$G$10</c:f>
              <c:numCache>
                <c:formatCode>#\ ##0_ ;\-#\ ##0\ </c:formatCode>
                <c:ptCount val="5"/>
                <c:pt idx="0">
                  <c:v>3372736</c:v>
                </c:pt>
                <c:pt idx="1">
                  <c:v>3581044</c:v>
                </c:pt>
                <c:pt idx="2">
                  <c:v>3737993</c:v>
                </c:pt>
                <c:pt idx="3">
                  <c:v>3845426</c:v>
                </c:pt>
                <c:pt idx="4">
                  <c:v>3948846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F6-4860-9053-90B7ED825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098936"/>
        <c:axId val="563104184"/>
      </c:lineChart>
      <c:catAx>
        <c:axId val="1565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537216"/>
        <c:crosses val="autoZero"/>
        <c:auto val="1"/>
        <c:lblAlgn val="ctr"/>
        <c:lblOffset val="100"/>
        <c:noMultiLvlLbl val="0"/>
      </c:catAx>
      <c:valAx>
        <c:axId val="156537216"/>
        <c:scaling>
          <c:orientation val="minMax"/>
          <c:max val="1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506752"/>
        <c:crosses val="autoZero"/>
        <c:crossBetween val="between"/>
        <c:majorUnit val="150000"/>
        <c:dispUnits>
          <c:builtInUnit val="thousands"/>
          <c:dispUnitsLbl>
            <c:layout>
              <c:manualLayout>
                <c:xMode val="edge"/>
                <c:yMode val="edge"/>
                <c:x val="1.7987308548456763E-2"/>
                <c:y val="0.2184594298245617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563104184"/>
        <c:scaling>
          <c:orientation val="minMax"/>
          <c:max val="4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63098936"/>
        <c:crosses val="max"/>
        <c:crossBetween val="between"/>
        <c:dispUnits>
          <c:builtInUnit val="thousands"/>
        </c:dispUnits>
      </c:valAx>
      <c:catAx>
        <c:axId val="563098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3104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4'!$A$4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'graf č. 4'!$C$2:$N$3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4'!$C$4:$N$4</c:f>
              <c:numCache>
                <c:formatCode>#\ ##0_ ;\-#\ ##0\ </c:formatCode>
                <c:ptCount val="12"/>
                <c:pt idx="0">
                  <c:v>25707899.778999992</c:v>
                </c:pt>
                <c:pt idx="1">
                  <c:v>14192354.694999998</c:v>
                </c:pt>
                <c:pt idx="2">
                  <c:v>16511243.2631</c:v>
                </c:pt>
                <c:pt idx="3">
                  <c:v>56411497.73710002</c:v>
                </c:pt>
                <c:pt idx="4">
                  <c:v>22153952.999999993</c:v>
                </c:pt>
                <c:pt idx="5">
                  <c:v>13484398.010999998</c:v>
                </c:pt>
                <c:pt idx="6">
                  <c:v>11463131.3061</c:v>
                </c:pt>
                <c:pt idx="7">
                  <c:v>47101482.317100018</c:v>
                </c:pt>
                <c:pt idx="8">
                  <c:v>3553946.7789999996</c:v>
                </c:pt>
                <c:pt idx="9">
                  <c:v>707956.68400000001</c:v>
                </c:pt>
                <c:pt idx="10">
                  <c:v>5048111.9570000004</c:v>
                </c:pt>
                <c:pt idx="11">
                  <c:v>9310015.4199999981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8-4CB4-AC29-4DC333DDA173}"/>
            </c:ext>
          </c:extLst>
        </c:ser>
        <c:ser>
          <c:idx val="1"/>
          <c:order val="1"/>
          <c:tx>
            <c:strRef>
              <c:f>'graf č. 4'!$A$5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'graf č. 4'!$C$2:$N$3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4'!$C$5:$N$5</c:f>
              <c:numCache>
                <c:formatCode>#\ ##0_ ;\-#\ ##0\ </c:formatCode>
                <c:ptCount val="12"/>
                <c:pt idx="0">
                  <c:v>25215455.665999997</c:v>
                </c:pt>
                <c:pt idx="1">
                  <c:v>16296091.831579996</c:v>
                </c:pt>
                <c:pt idx="2">
                  <c:v>13914318.966199998</c:v>
                </c:pt>
                <c:pt idx="3">
                  <c:v>55425866.463780001</c:v>
                </c:pt>
                <c:pt idx="4">
                  <c:v>21598745.833999999</c:v>
                </c:pt>
                <c:pt idx="5">
                  <c:v>15508528.630999995</c:v>
                </c:pt>
                <c:pt idx="6">
                  <c:v>8852526.8031999972</c:v>
                </c:pt>
                <c:pt idx="7">
                  <c:v>45959801.268200003</c:v>
                </c:pt>
                <c:pt idx="8">
                  <c:v>3616709.8319999999</c:v>
                </c:pt>
                <c:pt idx="9">
                  <c:v>787563.20058000006</c:v>
                </c:pt>
                <c:pt idx="10">
                  <c:v>5061792.1630000006</c:v>
                </c:pt>
                <c:pt idx="11">
                  <c:v>9466065.1955800001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A8-4CB4-AC29-4DC333DDA173}"/>
            </c:ext>
          </c:extLst>
        </c:ser>
        <c:ser>
          <c:idx val="2"/>
          <c:order val="2"/>
          <c:tx>
            <c:strRef>
              <c:f>'graf č. 4'!$A$6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'graf č. 4'!$C$2:$N$3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4'!$C$6:$N$6</c:f>
              <c:numCache>
                <c:formatCode>#\ ##0_ ;\-#\ ##0\ </c:formatCode>
                <c:ptCount val="12"/>
                <c:pt idx="0">
                  <c:v>24867373.198999994</c:v>
                </c:pt>
                <c:pt idx="1">
                  <c:v>17783997.101350006</c:v>
                </c:pt>
                <c:pt idx="2">
                  <c:v>13762234.395000003</c:v>
                </c:pt>
                <c:pt idx="3">
                  <c:v>56413604.695349984</c:v>
                </c:pt>
                <c:pt idx="4">
                  <c:v>20985745.720999993</c:v>
                </c:pt>
                <c:pt idx="5">
                  <c:v>16847719.689350005</c:v>
                </c:pt>
                <c:pt idx="6">
                  <c:v>8788520.0290000048</c:v>
                </c:pt>
                <c:pt idx="7">
                  <c:v>46621985.439349987</c:v>
                </c:pt>
                <c:pt idx="8">
                  <c:v>3881627.4779999997</c:v>
                </c:pt>
                <c:pt idx="9">
                  <c:v>936277.41200000001</c:v>
                </c:pt>
                <c:pt idx="10">
                  <c:v>4973714.3659999995</c:v>
                </c:pt>
                <c:pt idx="11">
                  <c:v>9791619.2559999991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A8-4CB4-AC29-4DC333DDA173}"/>
            </c:ext>
          </c:extLst>
        </c:ser>
        <c:ser>
          <c:idx val="3"/>
          <c:order val="3"/>
          <c:tx>
            <c:strRef>
              <c:f>'graf č. 4'!$A$7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'graf č. 4'!$C$2:$N$3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4'!$C$7:$N$7</c:f>
              <c:numCache>
                <c:formatCode>#\ ##0_ ;\-#\ ##0\ </c:formatCode>
                <c:ptCount val="12"/>
                <c:pt idx="0">
                  <c:v>24768068.459000006</c:v>
                </c:pt>
                <c:pt idx="1">
                  <c:v>18640493.683999989</c:v>
                </c:pt>
                <c:pt idx="2">
                  <c:v>13218044.845000004</c:v>
                </c:pt>
                <c:pt idx="3">
                  <c:v>56626606.987999991</c:v>
                </c:pt>
                <c:pt idx="4">
                  <c:v>20612762.893000007</c:v>
                </c:pt>
                <c:pt idx="5">
                  <c:v>17949063.70299999</c:v>
                </c:pt>
                <c:pt idx="6">
                  <c:v>8607758.5340000037</c:v>
                </c:pt>
                <c:pt idx="7">
                  <c:v>47169585.129999995</c:v>
                </c:pt>
                <c:pt idx="8">
                  <c:v>4155305.5660000001</c:v>
                </c:pt>
                <c:pt idx="9">
                  <c:v>691429.98100000003</c:v>
                </c:pt>
                <c:pt idx="10">
                  <c:v>4610286.3110000007</c:v>
                </c:pt>
                <c:pt idx="11">
                  <c:v>9457021.8579999972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A8-4CB4-AC29-4DC333DDA173}"/>
            </c:ext>
          </c:extLst>
        </c:ser>
        <c:ser>
          <c:idx val="4"/>
          <c:order val="4"/>
          <c:tx>
            <c:strRef>
              <c:f>'graf č. 4'!$A$8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'graf č. 4'!$C$2:$N$3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4'!$C$8:$N$8</c:f>
              <c:numCache>
                <c:formatCode>#\ ##0_ ;\-#\ ##0\ </c:formatCode>
                <c:ptCount val="12"/>
                <c:pt idx="0">
                  <c:v>24182953.388999991</c:v>
                </c:pt>
                <c:pt idx="1">
                  <c:v>20080191.975499999</c:v>
                </c:pt>
                <c:pt idx="2">
                  <c:v>14441366.809919994</c:v>
                </c:pt>
                <c:pt idx="3">
                  <c:v>58704512.174420014</c:v>
                </c:pt>
                <c:pt idx="4">
                  <c:v>20398391.300999992</c:v>
                </c:pt>
                <c:pt idx="5">
                  <c:v>19309708.226999998</c:v>
                </c:pt>
                <c:pt idx="6">
                  <c:v>10099826.217919994</c:v>
                </c:pt>
                <c:pt idx="7">
                  <c:v>49807925.74592001</c:v>
                </c:pt>
                <c:pt idx="8">
                  <c:v>3784562.088</c:v>
                </c:pt>
                <c:pt idx="9">
                  <c:v>770483.74849999999</c:v>
                </c:pt>
                <c:pt idx="10">
                  <c:v>4341540.5920000002</c:v>
                </c:pt>
                <c:pt idx="11">
                  <c:v>8896586.4285000023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A8-4CB4-AC29-4DC333DDA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151488"/>
        <c:axId val="121153024"/>
      </c:barChart>
      <c:catAx>
        <c:axId val="1211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153024"/>
        <c:crosses val="autoZero"/>
        <c:auto val="1"/>
        <c:lblAlgn val="ctr"/>
        <c:lblOffset val="100"/>
        <c:noMultiLvlLbl val="0"/>
      </c:catAx>
      <c:valAx>
        <c:axId val="121153024"/>
        <c:scaling>
          <c:orientation val="minMax"/>
          <c:max val="6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0&quot;??\ _K_č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1514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1202278887905181E-2"/>
                <c:y val="0.185988941173055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mld. Kč bez DPH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771075289042541E-2"/>
          <c:y val="0.10928957986675965"/>
          <c:w val="0.89973954936685918"/>
          <c:h val="0.760108855863738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E96-4763-8B7F-27E9D4AEEF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E96-4763-8B7F-27E9D4AEEF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E96-4763-8B7F-27E9D4AEEF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E96-4763-8B7F-27E9D4AEEF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E96-4763-8B7F-27E9D4AEEF4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E96-4763-8B7F-27E9D4AEEF4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E96-4763-8B7F-27E9D4AEEF40}"/>
              </c:ext>
            </c:extLst>
          </c:dPt>
          <c:dLbls>
            <c:dLbl>
              <c:idx val="4"/>
              <c:layout>
                <c:manualLayout>
                  <c:x val="1.9650670759919983E-2"/>
                  <c:y val="-1.062466825879497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96-4763-8B7F-27E9D4AEEF40}"/>
                </c:ext>
              </c:extLst>
            </c:dLbl>
            <c:dLbl>
              <c:idx val="6"/>
              <c:layout>
                <c:manualLayout>
                  <c:x val="4.9378529366941575E-3"/>
                  <c:y val="-5.115096556913538E-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96-4763-8B7F-27E9D4AEEF4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40'!$A$3:$A$9</c:f>
              <c:strCache>
                <c:ptCount val="7"/>
                <c:pt idx="0">
                  <c:v>ADSL/VDSL</c:v>
                </c:pt>
                <c:pt idx="1">
                  <c:v>WiFi</c:v>
                </c:pt>
                <c:pt idx="2">
                  <c:v>CATV</c:v>
                </c:pt>
                <c:pt idx="3">
                  <c:v>FTTH/B</c:v>
                </c:pt>
                <c:pt idx="4">
                  <c:v>FWA</c:v>
                </c:pt>
                <c:pt idx="5">
                  <c:v>fixní LTE</c:v>
                </c:pt>
                <c:pt idx="6">
                  <c:v>jiné</c:v>
                </c:pt>
              </c:strCache>
            </c:strRef>
          </c:cat>
          <c:val>
            <c:numRef>
              <c:f>'graf č. 40'!$C$3:$C$9</c:f>
              <c:numCache>
                <c:formatCode>#\ ##0_ ;\-#\ ##0\ </c:formatCode>
                <c:ptCount val="7"/>
                <c:pt idx="0">
                  <c:v>989649</c:v>
                </c:pt>
                <c:pt idx="1">
                  <c:v>1117172</c:v>
                </c:pt>
                <c:pt idx="2">
                  <c:v>624918</c:v>
                </c:pt>
                <c:pt idx="3">
                  <c:v>740024</c:v>
                </c:pt>
                <c:pt idx="4">
                  <c:v>12397</c:v>
                </c:pt>
                <c:pt idx="5">
                  <c:v>452088</c:v>
                </c:pt>
                <c:pt idx="6">
                  <c:v>12598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96-4763-8B7F-27E9D4AEEF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83C-4865-B7AB-8A427BF92E9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83C-4865-B7AB-8A427BF92E9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83C-4865-B7AB-8A427BF92E9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83C-4865-B7AB-8A427BF92E9B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83C-4865-B7AB-8A427BF92E9B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83C-4865-B7AB-8A427BF92E9B}"/>
              </c:ext>
            </c:extLst>
          </c:dPt>
          <c:dLbls>
            <c:dLbl>
              <c:idx val="0"/>
              <c:layout>
                <c:manualLayout>
                  <c:x val="-1.4883848248570041E-2"/>
                  <c:y val="1.9995154925559243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3C-4865-B7AB-8A427BF92E9B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083C-4865-B7AB-8A427BF92E9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41'!$A$3:$A$7</c:f>
              <c:strCache>
                <c:ptCount val="5"/>
                <c:pt idx="0">
                  <c:v>rychlost &lt; 10 Mbit/s</c:v>
                </c:pt>
                <c:pt idx="1">
                  <c:v>rychlost ≥ 10 Mbit/s &lt; 30 Mbit/s</c:v>
                </c:pt>
                <c:pt idx="2">
                  <c:v>rychlost ≥ 30 Mbit/s &lt; 100 Mbit/s</c:v>
                </c:pt>
                <c:pt idx="3">
                  <c:v>rychlost ≥ 100 Mbit/s &lt; 1 Gbit/s</c:v>
                </c:pt>
                <c:pt idx="4">
                  <c:v>rychlost ≥ 1 Gbit/s</c:v>
                </c:pt>
              </c:strCache>
            </c:strRef>
          </c:cat>
          <c:val>
            <c:numRef>
              <c:f>'graf č. 41'!$C$3:$C$7</c:f>
              <c:numCache>
                <c:formatCode>_-* #\ ##0\ _K_č_-;\-* #\ ##0\ _K_č_-;_-* "-"??\ _K_č_-;_-@_-</c:formatCode>
                <c:ptCount val="5"/>
                <c:pt idx="0">
                  <c:v>165351</c:v>
                </c:pt>
                <c:pt idx="1">
                  <c:v>1002809</c:v>
                </c:pt>
                <c:pt idx="2">
                  <c:v>1519904</c:v>
                </c:pt>
                <c:pt idx="3">
                  <c:v>1216276</c:v>
                </c:pt>
                <c:pt idx="4">
                  <c:v>44506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83C-4865-B7AB-8A427BF92E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106506486528265"/>
          <c:y val="0.78477170968412324"/>
          <c:w val="0.72598095701170551"/>
          <c:h val="0.19180223242338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'graf č. 42'!$B$3</c:f>
              <c:strCache>
                <c:ptCount val="1"/>
                <c:pt idx="0">
                  <c:v>&lt; 10 Mbit/s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č. 42'!$A$4:$A$9</c:f>
              <c:strCache>
                <c:ptCount val="6"/>
                <c:pt idx="0">
                  <c:v>fixní LTE</c:v>
                </c:pt>
                <c:pt idx="1">
                  <c:v>FWA</c:v>
                </c:pt>
                <c:pt idx="2">
                  <c:v>WiFi</c:v>
                </c:pt>
                <c:pt idx="3">
                  <c:v>xDSL</c:v>
                </c:pt>
                <c:pt idx="4">
                  <c:v>FTTH/B</c:v>
                </c:pt>
                <c:pt idx="5">
                  <c:v>CATV</c:v>
                </c:pt>
              </c:strCache>
            </c:strRef>
          </c:cat>
          <c:val>
            <c:numRef>
              <c:f>'graf č. 42'!$B$4:$B$9</c:f>
              <c:numCache>
                <c:formatCode>#,##0</c:formatCode>
                <c:ptCount val="6"/>
                <c:pt idx="0">
                  <c:v>71264</c:v>
                </c:pt>
                <c:pt idx="1">
                  <c:v>1160</c:v>
                </c:pt>
                <c:pt idx="2">
                  <c:v>48698</c:v>
                </c:pt>
                <c:pt idx="3">
                  <c:v>33026</c:v>
                </c:pt>
                <c:pt idx="4">
                  <c:v>5031</c:v>
                </c:pt>
                <c:pt idx="5">
                  <c:v>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9-4ABD-BF57-44AD0032C38F}"/>
            </c:ext>
          </c:extLst>
        </c:ser>
        <c:ser>
          <c:idx val="1"/>
          <c:order val="1"/>
          <c:tx>
            <c:strRef>
              <c:f>'graf č. 42'!$C$3</c:f>
              <c:strCache>
                <c:ptCount val="1"/>
                <c:pt idx="0">
                  <c:v> ≥ 10 Mbit/s &lt; 30 Mbit/s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č. 42'!$A$4:$A$9</c:f>
              <c:strCache>
                <c:ptCount val="6"/>
                <c:pt idx="0">
                  <c:v>fixní LTE</c:v>
                </c:pt>
                <c:pt idx="1">
                  <c:v>FWA</c:v>
                </c:pt>
                <c:pt idx="2">
                  <c:v>WiFi</c:v>
                </c:pt>
                <c:pt idx="3">
                  <c:v>xDSL</c:v>
                </c:pt>
                <c:pt idx="4">
                  <c:v>FTTH/B</c:v>
                </c:pt>
                <c:pt idx="5">
                  <c:v>CATV</c:v>
                </c:pt>
              </c:strCache>
            </c:strRef>
          </c:cat>
          <c:val>
            <c:numRef>
              <c:f>'graf č. 42'!$C$4:$C$9</c:f>
              <c:numCache>
                <c:formatCode>#,##0</c:formatCode>
                <c:ptCount val="6"/>
                <c:pt idx="0">
                  <c:v>263905</c:v>
                </c:pt>
                <c:pt idx="1">
                  <c:v>5165</c:v>
                </c:pt>
                <c:pt idx="2">
                  <c:v>360260</c:v>
                </c:pt>
                <c:pt idx="3">
                  <c:v>319223</c:v>
                </c:pt>
                <c:pt idx="4">
                  <c:v>40879</c:v>
                </c:pt>
                <c:pt idx="5">
                  <c:v>10645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9-4ABD-BF57-44AD0032C38F}"/>
            </c:ext>
          </c:extLst>
        </c:ser>
        <c:ser>
          <c:idx val="2"/>
          <c:order val="2"/>
          <c:tx>
            <c:strRef>
              <c:f>'graf č. 42'!$D$3</c:f>
              <c:strCache>
                <c:ptCount val="1"/>
                <c:pt idx="0">
                  <c:v> ≥ 30 Mbit/s &lt; 100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č. 42'!$A$4:$A$9</c:f>
              <c:strCache>
                <c:ptCount val="6"/>
                <c:pt idx="0">
                  <c:v>fixní LTE</c:v>
                </c:pt>
                <c:pt idx="1">
                  <c:v>FWA</c:v>
                </c:pt>
                <c:pt idx="2">
                  <c:v>WiFi</c:v>
                </c:pt>
                <c:pt idx="3">
                  <c:v>xDSL</c:v>
                </c:pt>
                <c:pt idx="4">
                  <c:v>FTTH/B</c:v>
                </c:pt>
                <c:pt idx="5">
                  <c:v>CATV</c:v>
                </c:pt>
              </c:strCache>
            </c:strRef>
          </c:cat>
          <c:val>
            <c:numRef>
              <c:f>'graf č. 42'!$D$4:$D$9</c:f>
              <c:numCache>
                <c:formatCode>#,##0</c:formatCode>
                <c:ptCount val="6"/>
                <c:pt idx="0">
                  <c:v>101558</c:v>
                </c:pt>
                <c:pt idx="1">
                  <c:v>3060</c:v>
                </c:pt>
                <c:pt idx="2">
                  <c:v>643503</c:v>
                </c:pt>
                <c:pt idx="3">
                  <c:v>466816</c:v>
                </c:pt>
                <c:pt idx="4">
                  <c:v>212411</c:v>
                </c:pt>
                <c:pt idx="5">
                  <c:v>90121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9-4ABD-BF57-44AD0032C38F}"/>
            </c:ext>
          </c:extLst>
        </c:ser>
        <c:ser>
          <c:idx val="3"/>
          <c:order val="3"/>
          <c:tx>
            <c:strRef>
              <c:f>'graf č. 42'!$E$3</c:f>
              <c:strCache>
                <c:ptCount val="1"/>
                <c:pt idx="0">
                  <c:v> ≥ 100 Mbit/s &lt; 1 Gbit/s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 č. 42'!$A$4:$A$9</c:f>
              <c:strCache>
                <c:ptCount val="6"/>
                <c:pt idx="0">
                  <c:v>fixní LTE</c:v>
                </c:pt>
                <c:pt idx="1">
                  <c:v>FWA</c:v>
                </c:pt>
                <c:pt idx="2">
                  <c:v>WiFi</c:v>
                </c:pt>
                <c:pt idx="3">
                  <c:v>xDSL</c:v>
                </c:pt>
                <c:pt idx="4">
                  <c:v>FTTH/B</c:v>
                </c:pt>
                <c:pt idx="5">
                  <c:v>CATV</c:v>
                </c:pt>
              </c:strCache>
            </c:strRef>
          </c:cat>
          <c:val>
            <c:numRef>
              <c:f>'graf č. 42'!$E$4:$E$9</c:f>
              <c:numCache>
                <c:formatCode>#,##0</c:formatCode>
                <c:ptCount val="6"/>
                <c:pt idx="0">
                  <c:v>15361</c:v>
                </c:pt>
                <c:pt idx="1">
                  <c:v>3002</c:v>
                </c:pt>
                <c:pt idx="2">
                  <c:v>63356</c:v>
                </c:pt>
                <c:pt idx="3">
                  <c:v>170368</c:v>
                </c:pt>
                <c:pt idx="4">
                  <c:v>454413</c:v>
                </c:pt>
                <c:pt idx="5">
                  <c:v>507155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9-4ABD-BF57-44AD0032C38F}"/>
            </c:ext>
          </c:extLst>
        </c:ser>
        <c:ser>
          <c:idx val="4"/>
          <c:order val="4"/>
          <c:tx>
            <c:strRef>
              <c:f>'graf č. 42'!$F$3</c:f>
              <c:strCache>
                <c:ptCount val="1"/>
                <c:pt idx="0">
                  <c:v>≥ 1 Gbit/s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 č. 42'!$A$4:$A$9</c:f>
              <c:strCache>
                <c:ptCount val="6"/>
                <c:pt idx="0">
                  <c:v>fixní LTE</c:v>
                </c:pt>
                <c:pt idx="1">
                  <c:v>FWA</c:v>
                </c:pt>
                <c:pt idx="2">
                  <c:v>WiFi</c:v>
                </c:pt>
                <c:pt idx="3">
                  <c:v>xDSL</c:v>
                </c:pt>
                <c:pt idx="4">
                  <c:v>FTTH/B</c:v>
                </c:pt>
                <c:pt idx="5">
                  <c:v>CATV</c:v>
                </c:pt>
              </c:strCache>
            </c:strRef>
          </c:cat>
          <c:val>
            <c:numRef>
              <c:f>'graf č. 42'!$F$4:$F$9</c:f>
              <c:numCache>
                <c:formatCode>#,##0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1355</c:v>
                </c:pt>
                <c:pt idx="3">
                  <c:v>216</c:v>
                </c:pt>
                <c:pt idx="4">
                  <c:v>27290</c:v>
                </c:pt>
                <c:pt idx="5">
                  <c:v>15450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9-4ABD-BF57-44AD0032C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832752"/>
        <c:axId val="679833408"/>
      </c:barChart>
      <c:catAx>
        <c:axId val="67983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9833408"/>
        <c:crosses val="autoZero"/>
        <c:auto val="1"/>
        <c:lblAlgn val="ctr"/>
        <c:lblOffset val="100"/>
        <c:noMultiLvlLbl val="0"/>
      </c:catAx>
      <c:valAx>
        <c:axId val="67983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983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0839458295648"/>
          <c:y val="0.10864362073296679"/>
          <c:w val="0.8667286805455493"/>
          <c:h val="0.67805356295531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43'!$A$3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43'!$C$2:$G$2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43'!$C$3:$G$3</c:f>
              <c:numCache>
                <c:formatCode>#\ ##0_ ;\-#\ ##0\ </c:formatCode>
                <c:ptCount val="5"/>
                <c:pt idx="0">
                  <c:v>257337</c:v>
                </c:pt>
                <c:pt idx="1">
                  <c:v>171659</c:v>
                </c:pt>
                <c:pt idx="2">
                  <c:v>100051</c:v>
                </c:pt>
                <c:pt idx="3">
                  <c:v>77721</c:v>
                </c:pt>
                <c:pt idx="4">
                  <c:v>43514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E-49B6-93CB-550416811FC1}"/>
            </c:ext>
          </c:extLst>
        </c:ser>
        <c:ser>
          <c:idx val="1"/>
          <c:order val="1"/>
          <c:tx>
            <c:strRef>
              <c:f>'graf č. 43'!$A$4</c:f>
              <c:strCache>
                <c:ptCount val="1"/>
                <c:pt idx="0">
                  <c:v>VDSL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43'!$C$2:$G$2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43'!$C$4:$G$4</c:f>
              <c:numCache>
                <c:formatCode>#\ ##0_ ;\-#\ ##0\ </c:formatCode>
                <c:ptCount val="5"/>
                <c:pt idx="0">
                  <c:v>618558</c:v>
                </c:pt>
                <c:pt idx="1">
                  <c:v>716561</c:v>
                </c:pt>
                <c:pt idx="2">
                  <c:v>818374</c:v>
                </c:pt>
                <c:pt idx="3">
                  <c:v>878183</c:v>
                </c:pt>
                <c:pt idx="4">
                  <c:v>946135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E-49B6-93CB-550416811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556864"/>
        <c:axId val="155575040"/>
      </c:barChart>
      <c:catAx>
        <c:axId val="155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575040"/>
        <c:crosses val="autoZero"/>
        <c:auto val="1"/>
        <c:lblAlgn val="ctr"/>
        <c:lblOffset val="100"/>
        <c:noMultiLvlLbl val="0"/>
      </c:catAx>
      <c:valAx>
        <c:axId val="15557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5568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785231089042321E-2"/>
                <c:y val="0.2514377805464136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929130046257"/>
          <c:y val="0.10994310672661331"/>
          <c:w val="0.74872638057694629"/>
          <c:h val="0.489861975065075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č. 44'!$A$3</c:f>
              <c:strCache>
                <c:ptCount val="1"/>
                <c:pt idx="0">
                  <c:v> rychlost &lt; 10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44'!$B$2:$F$2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44'!$B$3:$F$3</c:f>
              <c:numCache>
                <c:formatCode>#,##0</c:formatCode>
                <c:ptCount val="5"/>
                <c:pt idx="0">
                  <c:v>248496</c:v>
                </c:pt>
                <c:pt idx="1">
                  <c:v>154716</c:v>
                </c:pt>
                <c:pt idx="2">
                  <c:v>94032</c:v>
                </c:pt>
                <c:pt idx="3">
                  <c:v>62700</c:v>
                </c:pt>
                <c:pt idx="4">
                  <c:v>33026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5-43B2-8022-229391194C59}"/>
            </c:ext>
          </c:extLst>
        </c:ser>
        <c:ser>
          <c:idx val="2"/>
          <c:order val="2"/>
          <c:tx>
            <c:strRef>
              <c:f>'graf č. 44'!$A$4</c:f>
              <c:strCache>
                <c:ptCount val="1"/>
                <c:pt idx="0">
                  <c:v> rychlost ≥ 10 Mbit/s &lt; 30 Mbit/s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44'!$B$2:$F$2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44'!$B$4:$F$4</c:f>
              <c:numCache>
                <c:formatCode>#,##0</c:formatCode>
                <c:ptCount val="5"/>
                <c:pt idx="0">
                  <c:v>468337</c:v>
                </c:pt>
                <c:pt idx="1">
                  <c:v>497461</c:v>
                </c:pt>
                <c:pt idx="2">
                  <c:v>486186</c:v>
                </c:pt>
                <c:pt idx="3">
                  <c:v>417845</c:v>
                </c:pt>
                <c:pt idx="4">
                  <c:v>319223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5-43B2-8022-229391194C59}"/>
            </c:ext>
          </c:extLst>
        </c:ser>
        <c:ser>
          <c:idx val="3"/>
          <c:order val="3"/>
          <c:tx>
            <c:strRef>
              <c:f>'graf č. 44'!$A$5</c:f>
              <c:strCache>
                <c:ptCount val="1"/>
                <c:pt idx="0">
                  <c:v> rychlost ≥ 30 Mbit/s &lt; 100 Mbit/s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44'!$B$2:$F$2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44'!$B$5:$F$5</c:f>
              <c:numCache>
                <c:formatCode>#,##0</c:formatCode>
                <c:ptCount val="5"/>
                <c:pt idx="0">
                  <c:v>158564</c:v>
                </c:pt>
                <c:pt idx="1">
                  <c:v>229972</c:v>
                </c:pt>
                <c:pt idx="2">
                  <c:v>282272</c:v>
                </c:pt>
                <c:pt idx="3">
                  <c:v>368649</c:v>
                </c:pt>
                <c:pt idx="4">
                  <c:v>466816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5-43B2-8022-229391194C59}"/>
            </c:ext>
          </c:extLst>
        </c:ser>
        <c:ser>
          <c:idx val="4"/>
          <c:order val="4"/>
          <c:tx>
            <c:strRef>
              <c:f>'graf č. 44'!$A$6</c:f>
              <c:strCache>
                <c:ptCount val="1"/>
                <c:pt idx="0">
                  <c:v> rychlost ≥ 100 Mbit/s &lt; 1 Gbit/s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44'!$B$2:$F$2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44'!$B$6:$F$6</c:f>
              <c:numCache>
                <c:formatCode>#,##0</c:formatCode>
                <c:ptCount val="5"/>
                <c:pt idx="0">
                  <c:v>498</c:v>
                </c:pt>
                <c:pt idx="1">
                  <c:v>6071</c:v>
                </c:pt>
                <c:pt idx="2">
                  <c:v>55933</c:v>
                </c:pt>
                <c:pt idx="3">
                  <c:v>106642</c:v>
                </c:pt>
                <c:pt idx="4">
                  <c:v>170368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5-43B2-8022-229391194C59}"/>
            </c:ext>
          </c:extLst>
        </c:ser>
        <c:ser>
          <c:idx val="6"/>
          <c:order val="5"/>
          <c:tx>
            <c:strRef>
              <c:f>'graf č. 44'!$A$7</c:f>
              <c:strCache>
                <c:ptCount val="1"/>
                <c:pt idx="0">
                  <c:v> rychlost ≥ 1 Gbit/s 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cat>
            <c:numRef>
              <c:f>'graf č. 44'!$B$2:$F$2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44'!$B$7:$F$7</c:f>
              <c:numCache>
                <c:formatCode>#,##0</c:formatCode>
                <c:ptCount val="5"/>
                <c:pt idx="2">
                  <c:v>2</c:v>
                </c:pt>
                <c:pt idx="3">
                  <c:v>68</c:v>
                </c:pt>
                <c:pt idx="4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5-43B2-8022-229391194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6859008"/>
        <c:axId val="156868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44'!#REF!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44'!$B$2:$F$2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44'!#REF!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92F5-43B2-8022-229391194C5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6"/>
          <c:tx>
            <c:strRef>
              <c:f>'graf č. 44'!$A$8</c:f>
              <c:strCache>
                <c:ptCount val="1"/>
                <c:pt idx="0">
                  <c:v> celkem (pravá osa) 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44'!$B$2:$F$2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44'!$B$8:$F$8</c:f>
              <c:numCache>
                <c:formatCode>#,##0</c:formatCode>
                <c:ptCount val="5"/>
                <c:pt idx="0">
                  <c:v>875895</c:v>
                </c:pt>
                <c:pt idx="1">
                  <c:v>888220</c:v>
                </c:pt>
                <c:pt idx="2">
                  <c:v>918425</c:v>
                </c:pt>
                <c:pt idx="3">
                  <c:v>955904</c:v>
                </c:pt>
                <c:pt idx="4">
                  <c:v>989649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F5-43B2-8022-229391194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89472"/>
        <c:axId val="156870912"/>
      </c:lineChart>
      <c:catAx>
        <c:axId val="1568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68992"/>
        <c:crosses val="autoZero"/>
        <c:auto val="1"/>
        <c:lblAlgn val="ctr"/>
        <c:lblOffset val="100"/>
        <c:noMultiLvlLbl val="0"/>
      </c:catAx>
      <c:valAx>
        <c:axId val="156868992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59008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4044412211631446E-2"/>
                <c:y val="0.1713976953538702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56870912"/>
        <c:scaling>
          <c:orientation val="minMax"/>
          <c:min val="800000.00000000012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89472"/>
        <c:crosses val="max"/>
        <c:crossBetween val="between"/>
        <c:majorUnit val="40000"/>
        <c:dispUnits>
          <c:builtInUnit val="thousands"/>
          <c:dispUnitsLbl>
            <c:layout>
              <c:manualLayout>
                <c:xMode val="edge"/>
                <c:yMode val="edge"/>
                <c:x val="0.93213220058019064"/>
                <c:y val="0.1025950292397660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5688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870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5758771929824561"/>
          <c:y val="0.75831376341115253"/>
          <c:w val="0.68701754385964908"/>
          <c:h val="0.179551733664870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18-4287-BDA3-0CF8BC0922D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118-4287-BDA3-0CF8BC0922D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118-4287-BDA3-0CF8BC0922D5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118-4287-BDA3-0CF8BC0922D5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118-4287-BDA3-0CF8BC0922D5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118-4287-BDA3-0CF8BC0922D5}"/>
              </c:ext>
            </c:extLst>
          </c:dPt>
          <c:dLbls>
            <c:dLbl>
              <c:idx val="0"/>
              <c:layout>
                <c:manualLayout>
                  <c:x val="1.6276499807334411E-2"/>
                  <c:y val="-1.361785643577140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18-4287-BDA3-0CF8BC0922D5}"/>
                </c:ext>
              </c:extLst>
            </c:dLbl>
            <c:dLbl>
              <c:idx val="4"/>
              <c:layout>
                <c:manualLayout>
                  <c:x val="-1.8302669482466703E-2"/>
                  <c:y val="-1.264177069025094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18-4287-BDA3-0CF8BC0922D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45'!$A$3:$A$7</c:f>
              <c:strCache>
                <c:ptCount val="5"/>
                <c:pt idx="0">
                  <c:v>rychlost &lt; 10 Mbit/s</c:v>
                </c:pt>
                <c:pt idx="1">
                  <c:v>rychlost ≥ 10 Mbit/s &lt; 30 Mbit/s</c:v>
                </c:pt>
                <c:pt idx="2">
                  <c:v>rychlost ≥ 30 Mbit/s &lt; 100 Mbit/s</c:v>
                </c:pt>
                <c:pt idx="3">
                  <c:v>rychlost ≥ 100 Mbit/s &lt; 1 Gbit/s</c:v>
                </c:pt>
                <c:pt idx="4">
                  <c:v>rychlost ≥ 1 Gbit/s</c:v>
                </c:pt>
              </c:strCache>
            </c:strRef>
          </c:cat>
          <c:val>
            <c:numRef>
              <c:f>'graf č. 45'!$C$3:$C$7</c:f>
              <c:numCache>
                <c:formatCode>#\ ##0_ ;\-#\ ##0\ </c:formatCode>
                <c:ptCount val="5"/>
                <c:pt idx="0">
                  <c:v>33026</c:v>
                </c:pt>
                <c:pt idx="1">
                  <c:v>319223</c:v>
                </c:pt>
                <c:pt idx="2">
                  <c:v>466816</c:v>
                </c:pt>
                <c:pt idx="3">
                  <c:v>170368</c:v>
                </c:pt>
                <c:pt idx="4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18-4287-BDA3-0CF8BC0922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09288266514035"/>
          <c:y val="0.76134565179163227"/>
          <c:w val="0.68147144427927331"/>
          <c:h val="0.19180223242338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46'!$A$3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46'!$C$2:$G$2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46'!$C$3:$G$3</c:f>
              <c:numCache>
                <c:formatCode>#,##0</c:formatCode>
                <c:ptCount val="5"/>
                <c:pt idx="0">
                  <c:v>875.89499999999998</c:v>
                </c:pt>
                <c:pt idx="1">
                  <c:v>888.22</c:v>
                </c:pt>
                <c:pt idx="2">
                  <c:v>918.42499999999995</c:v>
                </c:pt>
                <c:pt idx="3">
                  <c:v>955.904</c:v>
                </c:pt>
                <c:pt idx="4">
                  <c:v>989.649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28-4632-92C4-D1D89B52D9A7}"/>
            </c:ext>
          </c:extLst>
        </c:ser>
        <c:ser>
          <c:idx val="2"/>
          <c:order val="2"/>
          <c:tx>
            <c:strRef>
              <c:f>'graf č. 46'!$A$4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46'!$C$2:$G$2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46'!$C$4:$G$4</c:f>
              <c:numCache>
                <c:formatCode>#,##0</c:formatCode>
                <c:ptCount val="5"/>
                <c:pt idx="0">
                  <c:v>246.59899999999993</c:v>
                </c:pt>
                <c:pt idx="1">
                  <c:v>251.01600000000008</c:v>
                </c:pt>
                <c:pt idx="2">
                  <c:v>249.96600000000001</c:v>
                </c:pt>
                <c:pt idx="3">
                  <c:v>256.55999999999995</c:v>
                </c:pt>
                <c:pt idx="4">
                  <c:v>261.76800000000003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8-4632-92C4-D1D89B52D9A7}"/>
            </c:ext>
          </c:extLst>
        </c:ser>
        <c:ser>
          <c:idx val="3"/>
          <c:order val="3"/>
          <c:tx>
            <c:strRef>
              <c:f>'graf č. 46'!$A$5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46'!$C$2:$G$2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46'!$C$5:$G$5</c:f>
              <c:numCache>
                <c:formatCode>#,##0</c:formatCode>
                <c:ptCount val="5"/>
                <c:pt idx="0">
                  <c:v>629.29600000000005</c:v>
                </c:pt>
                <c:pt idx="1">
                  <c:v>637.20399999999995</c:v>
                </c:pt>
                <c:pt idx="2">
                  <c:v>668.45899999999995</c:v>
                </c:pt>
                <c:pt idx="3">
                  <c:v>699.34400000000005</c:v>
                </c:pt>
                <c:pt idx="4">
                  <c:v>727.88099999999997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28-4632-92C4-D1D89B52D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010944"/>
        <c:axId val="1570250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46'!$A$2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xDSL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46'!$C$2:$G$2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46'!$C$2:$D$2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2017</c:v>
                      </c:pt>
                      <c:pt idx="1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628-4632-92C4-D1D89B52D9A7}"/>
                  </c:ext>
                </c:extLst>
              </c15:ser>
            </c15:filteredLineSeries>
          </c:ext>
        </c:extLst>
      </c:lineChart>
      <c:catAx>
        <c:axId val="1570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025024"/>
        <c:crosses val="autoZero"/>
        <c:auto val="1"/>
        <c:lblAlgn val="ctr"/>
        <c:lblOffset val="100"/>
        <c:noMultiLvlLbl val="0"/>
      </c:catAx>
      <c:valAx>
        <c:axId val="1570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přístupů v tisících</a:t>
                </a:r>
              </a:p>
            </c:rich>
          </c:tx>
          <c:layout>
            <c:manualLayout>
              <c:xMode val="edge"/>
              <c:yMode val="edge"/>
              <c:x val="3.0555555555555582E-2"/>
              <c:y val="0.25698272090988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0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6818145353408"/>
          <c:y val="2.1895167445126325E-2"/>
          <c:w val="0.6102930353613828"/>
          <c:h val="0.81105931556613864"/>
        </c:manualLayout>
      </c:layout>
      <c:pie3DChart>
        <c:varyColors val="1"/>
        <c:ser>
          <c:idx val="0"/>
          <c:order val="0"/>
          <c:tx>
            <c:strRef>
              <c:f>'graf č. 47'!$A$3</c:f>
              <c:strCache>
                <c:ptCount val="1"/>
                <c:pt idx="0">
                  <c:v>xDSL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6-4E16-A305-89A1DAC8CE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86-4E16-A305-89A1DAC8CE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B86-4E16-A305-89A1DAC8CEC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47'!$C$2:$E$2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47'!$C$3:$E$3</c:f>
              <c:numCache>
                <c:formatCode>_-* #\ ##0\ _K_č_-;\-* #\ ##0\ _K_č_-;_-* "-"??\ _K_č_-;_-@_-</c:formatCode>
                <c:ptCount val="3"/>
                <c:pt idx="0">
                  <c:v>775653</c:v>
                </c:pt>
                <c:pt idx="1">
                  <c:v>779043</c:v>
                </c:pt>
                <c:pt idx="2">
                  <c:v>3048758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86-4E16-A305-89A1DAC8C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7525073099415263"/>
          <c:w val="0.9"/>
          <c:h val="7.8331140350877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929130046257"/>
          <c:y val="0.10994310672661331"/>
          <c:w val="0.74872638057694629"/>
          <c:h val="0.489861975065075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č. 48'!$A$3</c:f>
              <c:strCache>
                <c:ptCount val="1"/>
                <c:pt idx="0">
                  <c:v> rychlost &lt; 10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48'!$C$2:$G$2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48'!$C$3:$G$3</c:f>
              <c:numCache>
                <c:formatCode>#\ ##0_ ;\-#\ ##0\ </c:formatCode>
                <c:ptCount val="5"/>
                <c:pt idx="0">
                  <c:v>242511.83000000002</c:v>
                </c:pt>
                <c:pt idx="1">
                  <c:v>178769</c:v>
                </c:pt>
                <c:pt idx="2">
                  <c:v>97568</c:v>
                </c:pt>
                <c:pt idx="3">
                  <c:v>66485</c:v>
                </c:pt>
                <c:pt idx="4">
                  <c:v>48698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B-4B69-85A9-E85B6295B1B3}"/>
            </c:ext>
          </c:extLst>
        </c:ser>
        <c:ser>
          <c:idx val="2"/>
          <c:order val="2"/>
          <c:tx>
            <c:strRef>
              <c:f>'graf č. 48'!$A$4</c:f>
              <c:strCache>
                <c:ptCount val="1"/>
                <c:pt idx="0">
                  <c:v> rychlost ≥ 10 Mbit/s &lt; 30 Mbit/s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48'!$C$2:$G$2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48'!$C$4:$G$4</c:f>
              <c:numCache>
                <c:formatCode>#\ ##0_ ;\-#\ ##0\ </c:formatCode>
                <c:ptCount val="5"/>
                <c:pt idx="0">
                  <c:v>527199</c:v>
                </c:pt>
                <c:pt idx="1">
                  <c:v>516597</c:v>
                </c:pt>
                <c:pt idx="2">
                  <c:v>433505</c:v>
                </c:pt>
                <c:pt idx="3">
                  <c:v>393065</c:v>
                </c:pt>
                <c:pt idx="4">
                  <c:v>360260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B-4B69-85A9-E85B6295B1B3}"/>
            </c:ext>
          </c:extLst>
        </c:ser>
        <c:ser>
          <c:idx val="3"/>
          <c:order val="3"/>
          <c:tx>
            <c:strRef>
              <c:f>'graf č. 48'!$A$5</c:f>
              <c:strCache>
                <c:ptCount val="1"/>
                <c:pt idx="0">
                  <c:v> rychlost ≥ 30 Mbit/s &lt; 100 Mbit/s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48'!$C$2:$G$2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48'!$C$5:$G$5</c:f>
              <c:numCache>
                <c:formatCode>#\ ##0_ ;\-#\ ##0\ </c:formatCode>
                <c:ptCount val="5"/>
                <c:pt idx="0">
                  <c:v>303032</c:v>
                </c:pt>
                <c:pt idx="1">
                  <c:v>371882</c:v>
                </c:pt>
                <c:pt idx="2">
                  <c:v>448351</c:v>
                </c:pt>
                <c:pt idx="3">
                  <c:v>472923</c:v>
                </c:pt>
                <c:pt idx="4">
                  <c:v>643503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9B-4B69-85A9-E85B6295B1B3}"/>
            </c:ext>
          </c:extLst>
        </c:ser>
        <c:ser>
          <c:idx val="4"/>
          <c:order val="4"/>
          <c:tx>
            <c:strRef>
              <c:f>'graf č. 48'!$A$6</c:f>
              <c:strCache>
                <c:ptCount val="1"/>
                <c:pt idx="0">
                  <c:v> rychlost ≥ 100 Mbit/s &lt; 1 Gbit/s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48'!$C$2:$G$2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48'!$C$6:$G$6</c:f>
              <c:numCache>
                <c:formatCode>#\ ##0_ ;\-#\ ##0\ </c:formatCode>
                <c:ptCount val="5"/>
                <c:pt idx="0">
                  <c:v>12042.17</c:v>
                </c:pt>
                <c:pt idx="1">
                  <c:v>20269</c:v>
                </c:pt>
                <c:pt idx="2">
                  <c:v>112907</c:v>
                </c:pt>
                <c:pt idx="3">
                  <c:v>158690</c:v>
                </c:pt>
                <c:pt idx="4">
                  <c:v>63356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9B-4B69-85A9-E85B6295B1B3}"/>
            </c:ext>
          </c:extLst>
        </c:ser>
        <c:ser>
          <c:idx val="6"/>
          <c:order val="5"/>
          <c:tx>
            <c:strRef>
              <c:f>'graf č. 48'!$A$7</c:f>
              <c:strCache>
                <c:ptCount val="1"/>
                <c:pt idx="0">
                  <c:v> rychlost ≥ 1 Gbit/s 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cat>
            <c:numRef>
              <c:f>'graf č. 48'!$C$2:$G$2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48'!$C$7:$G$7</c:f>
              <c:numCache>
                <c:formatCode>#\ ##0_ ;\-#\ ##0\ </c:formatCode>
                <c:ptCount val="5"/>
                <c:pt idx="2">
                  <c:v>61</c:v>
                </c:pt>
                <c:pt idx="3">
                  <c:v>444</c:v>
                </c:pt>
                <c:pt idx="4">
                  <c:v>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9B-4B69-85A9-E85B6295B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6859008"/>
        <c:axId val="156868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48'!#REF!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48'!$C$2:$G$2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48'!#REF!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59B-4B69-85A9-E85B6295B1B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6"/>
          <c:tx>
            <c:strRef>
              <c:f>'graf č. 48'!$A$8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'graf č. 47'!#REF!</c:f>
              <c:extLst xmlns:c15="http://schemas.microsoft.com/office/drawing/2012/chart"/>
            </c:multiLvlStrRef>
          </c:cat>
          <c:val>
            <c:numRef>
              <c:f>'graf č. 48'!$C$8:$G$8</c:f>
              <c:numCache>
                <c:formatCode>#\ ##0_ ;\-#\ ##0\ </c:formatCode>
                <c:ptCount val="5"/>
                <c:pt idx="0">
                  <c:v>1084785</c:v>
                </c:pt>
                <c:pt idx="1">
                  <c:v>1087517</c:v>
                </c:pt>
                <c:pt idx="2">
                  <c:v>1092392</c:v>
                </c:pt>
                <c:pt idx="3">
                  <c:v>1091607</c:v>
                </c:pt>
                <c:pt idx="4">
                  <c:v>1117172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9B-4B69-85A9-E85B6295B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89472"/>
        <c:axId val="156870912"/>
      </c:lineChart>
      <c:catAx>
        <c:axId val="1568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68992"/>
        <c:crosses val="autoZero"/>
        <c:auto val="1"/>
        <c:lblAlgn val="ctr"/>
        <c:lblOffset val="100"/>
        <c:noMultiLvlLbl val="0"/>
      </c:catAx>
      <c:valAx>
        <c:axId val="15686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59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8851183425080705E-3"/>
                <c:y val="0.149467865189417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56870912"/>
        <c:scaling>
          <c:orientation val="minMax"/>
          <c:max val="1175000"/>
          <c:min val="1000000.0000000001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89472"/>
        <c:crosses val="max"/>
        <c:crossBetween val="between"/>
        <c:majorUnit val="25000"/>
        <c:dispUnits>
          <c:builtInUnit val="thousands"/>
          <c:dispUnitsLbl>
            <c:layout>
              <c:manualLayout>
                <c:xMode val="edge"/>
                <c:yMode val="edge"/>
                <c:x val="0.94393161916707313"/>
                <c:y val="8.4319946732322182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5688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870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3298242236846855"/>
          <c:y val="0.75943492162797477"/>
          <c:w val="0.7362179646934871"/>
          <c:h val="0.178718811176671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268653737572436E-2"/>
          <c:y val="0.11542190883635822"/>
          <c:w val="0.82346269252485516"/>
          <c:h val="0.600780007796388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8EF-4C27-AC1C-097082C2D09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8EF-4C27-AC1C-097082C2D09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8EF-4C27-AC1C-097082C2D09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8EF-4C27-AC1C-097082C2D09B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8EF-4C27-AC1C-097082C2D09B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8EF-4C27-AC1C-097082C2D09B}"/>
              </c:ext>
            </c:extLst>
          </c:dPt>
          <c:dLbls>
            <c:dLbl>
              <c:idx val="0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EF-4C27-AC1C-097082C2D09B}"/>
                </c:ext>
              </c:extLst>
            </c:dLbl>
            <c:dLbl>
              <c:idx val="4"/>
              <c:layout>
                <c:manualLayout>
                  <c:x val="-2.7829051744475922E-3"/>
                  <c:y val="-1.361785643577140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EF-4C27-AC1C-097082C2D09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49'!$A$3:$A$7</c:f>
              <c:strCache>
                <c:ptCount val="5"/>
                <c:pt idx="0">
                  <c:v>rychlost &lt; 10 Mbit/s</c:v>
                </c:pt>
                <c:pt idx="1">
                  <c:v>rychlost ≥ 10 Mbit/s &lt; 30 Mbit/s</c:v>
                </c:pt>
                <c:pt idx="2">
                  <c:v>rychlost ≥ 30 Mbit/s &lt; 100 Mbit/s</c:v>
                </c:pt>
                <c:pt idx="3">
                  <c:v>rychlost ≥ 100 Mbit/s &lt; 1 Gbit/s</c:v>
                </c:pt>
                <c:pt idx="4">
                  <c:v>rychlost ≥ 1 Gbit/s</c:v>
                </c:pt>
              </c:strCache>
            </c:strRef>
          </c:cat>
          <c:val>
            <c:numRef>
              <c:f>'graf č. 49'!$C$3:$C$7</c:f>
              <c:numCache>
                <c:formatCode>_-* #\ ##0\ _K_č_-;\-* #\ ##0\ _K_č_-;_-* "-"??\ _K_č_-;_-@_-</c:formatCode>
                <c:ptCount val="5"/>
                <c:pt idx="0">
                  <c:v>48698</c:v>
                </c:pt>
                <c:pt idx="1">
                  <c:v>360260</c:v>
                </c:pt>
                <c:pt idx="2">
                  <c:v>643503</c:v>
                </c:pt>
                <c:pt idx="3">
                  <c:v>63356</c:v>
                </c:pt>
                <c:pt idx="4">
                  <c:v>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EF-4C27-AC1C-097082C2D0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40767079856854"/>
          <c:y val="0.76134565179163227"/>
          <c:w val="0.68615665614584509"/>
          <c:h val="0.19180223242338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9.8131076074035969E-2"/>
          <c:w val="0.99757575757575756"/>
          <c:h val="0.7258221149726101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BF1-4700-ACC3-4C7672A57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BF1-4700-ACC3-4C7672A57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BF1-4700-ACC3-4C7672A57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BF1-4700-ACC3-4C7672A57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BF1-4700-ACC3-4C7672A57B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BF1-4700-ACC3-4C7672A57B04}"/>
              </c:ext>
            </c:extLst>
          </c:dPt>
          <c:dLbls>
            <c:dLbl>
              <c:idx val="3"/>
              <c:layout>
                <c:manualLayout>
                  <c:x val="-6.8724409448819006E-3"/>
                  <c:y val="-0.1244043498705531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F1-4700-ACC3-4C7672A57B0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5'!$A$3:$A$8</c:f>
              <c:strCache>
                <c:ptCount val="6"/>
                <c:pt idx="0">
                  <c:v>hlas MO </c:v>
                </c:pt>
                <c:pt idx="1">
                  <c:v>hlas VO </c:v>
                </c:pt>
                <c:pt idx="2">
                  <c:v>BB MO</c:v>
                </c:pt>
                <c:pt idx="3">
                  <c:v>BB VO</c:v>
                </c:pt>
                <c:pt idx="4">
                  <c:v>ostatní MO</c:v>
                </c:pt>
                <c:pt idx="5">
                  <c:v>ostatní VO</c:v>
                </c:pt>
              </c:strCache>
            </c:strRef>
          </c:cat>
          <c:val>
            <c:numRef>
              <c:f>'graf č. 5'!$C$3:$C$8</c:f>
              <c:numCache>
                <c:formatCode>#\ ##0_ ;\-#\ ##0\ </c:formatCode>
                <c:ptCount val="6"/>
                <c:pt idx="0">
                  <c:v>20398391.300999992</c:v>
                </c:pt>
                <c:pt idx="1">
                  <c:v>3784562.088</c:v>
                </c:pt>
                <c:pt idx="2">
                  <c:v>19309708.226999998</c:v>
                </c:pt>
                <c:pt idx="3">
                  <c:v>770483.74849999999</c:v>
                </c:pt>
                <c:pt idx="4">
                  <c:v>10099826.217919994</c:v>
                </c:pt>
                <c:pt idx="5">
                  <c:v>4341540.5920000002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F1-4700-ACC3-4C7672A57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50'!$A$3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50'!$C$2:$G$2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50'!$C$3:$G$3</c:f>
              <c:numCache>
                <c:formatCode>#,##0</c:formatCode>
                <c:ptCount val="5"/>
                <c:pt idx="0">
                  <c:v>1084.7850000000001</c:v>
                </c:pt>
                <c:pt idx="1">
                  <c:v>1087.5170000000001</c:v>
                </c:pt>
                <c:pt idx="2">
                  <c:v>1092.3920000000001</c:v>
                </c:pt>
                <c:pt idx="3">
                  <c:v>1091.607</c:v>
                </c:pt>
                <c:pt idx="4">
                  <c:v>1117.172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13-48B9-B3E8-7BDFC0D8A0ED}"/>
            </c:ext>
          </c:extLst>
        </c:ser>
        <c:ser>
          <c:idx val="2"/>
          <c:order val="2"/>
          <c:tx>
            <c:strRef>
              <c:f>'graf č. 50'!$A$4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50'!$C$2:$G$2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50'!$C$4:$G$4</c:f>
              <c:numCache>
                <c:formatCode>#,##0</c:formatCode>
                <c:ptCount val="5"/>
                <c:pt idx="0">
                  <c:v>161.88200000000006</c:v>
                </c:pt>
                <c:pt idx="1">
                  <c:v>150.24900000000002</c:v>
                </c:pt>
                <c:pt idx="2">
                  <c:v>170.4860000000001</c:v>
                </c:pt>
                <c:pt idx="3">
                  <c:v>167.19600000000003</c:v>
                </c:pt>
                <c:pt idx="4">
                  <c:v>175.18100000000004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3-48B9-B3E8-7BDFC0D8A0ED}"/>
            </c:ext>
          </c:extLst>
        </c:ser>
        <c:ser>
          <c:idx val="3"/>
          <c:order val="3"/>
          <c:tx>
            <c:strRef>
              <c:f>'graf č. 50'!$A$5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50'!$C$2:$G$2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50'!$C$5:$G$5</c:f>
              <c:numCache>
                <c:formatCode>#,##0</c:formatCode>
                <c:ptCount val="5"/>
                <c:pt idx="0">
                  <c:v>922.90300000000002</c:v>
                </c:pt>
                <c:pt idx="1">
                  <c:v>937.26800000000003</c:v>
                </c:pt>
                <c:pt idx="2">
                  <c:v>921.90599999999995</c:v>
                </c:pt>
                <c:pt idx="3">
                  <c:v>924.41099999999994</c:v>
                </c:pt>
                <c:pt idx="4">
                  <c:v>941.99099999999999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13-48B9-B3E8-7BDFC0D8A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616384"/>
        <c:axId val="1576345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50'!$A$2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WiFi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50'!$C$2:$G$2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50'!$C$2:$D$2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2017</c:v>
                      </c:pt>
                      <c:pt idx="1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D13-48B9-B3E8-7BDFC0D8A0ED}"/>
                  </c:ext>
                </c:extLst>
              </c15:ser>
            </c15:filteredLineSeries>
          </c:ext>
        </c:extLst>
      </c:lineChart>
      <c:catAx>
        <c:axId val="1576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634560"/>
        <c:crosses val="autoZero"/>
        <c:auto val="1"/>
        <c:lblAlgn val="ctr"/>
        <c:lblOffset val="100"/>
        <c:noMultiLvlLbl val="0"/>
      </c:catAx>
      <c:valAx>
        <c:axId val="15763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000000000000001E-2"/>
              <c:y val="0.28575007669495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61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83688462368197E-2"/>
          <c:y val="8.11965811965812E-2"/>
          <c:w val="0.86061129154694838"/>
          <c:h val="0.731302914058819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5E9-4B75-9B49-4E4D2087AE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5E9-4B75-9B49-4E4D2087AE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5E9-4B75-9B49-4E4D2087AEE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51'!$C$2:$E$2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51'!$C$3:$E$3</c:f>
              <c:numCache>
                <c:formatCode>_-* #\ ##0\ _K_č_-;\-* #\ ##0\ _K_č_-;_-* "-"??\ _K_č_-;_-@_-</c:formatCode>
                <c:ptCount val="3"/>
                <c:pt idx="0">
                  <c:v>771717</c:v>
                </c:pt>
                <c:pt idx="1">
                  <c:v>3415123</c:v>
                </c:pt>
                <c:pt idx="2">
                  <c:v>3497737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E9-4B75-9B49-4E4D2087A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929130046257"/>
          <c:y val="0.10994310672661331"/>
          <c:w val="0.74872638057694629"/>
          <c:h val="0.489861975065075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č. 52'!$A$3</c:f>
              <c:strCache>
                <c:ptCount val="1"/>
                <c:pt idx="0">
                  <c:v> rychlost &lt; 10 Mbit/s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52'!$C$2:$G$2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52'!$C$3:$G$3</c:f>
              <c:numCache>
                <c:formatCode>#\ ##0_ ;\-#\ ##0\ </c:formatCode>
                <c:ptCount val="5"/>
                <c:pt idx="0">
                  <c:v>6651</c:v>
                </c:pt>
                <c:pt idx="1">
                  <c:v>6300</c:v>
                </c:pt>
                <c:pt idx="2">
                  <c:v>2231</c:v>
                </c:pt>
                <c:pt idx="3">
                  <c:v>914</c:v>
                </c:pt>
                <c:pt idx="4">
                  <c:v>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2-4A05-BE72-826B5547F108}"/>
            </c:ext>
          </c:extLst>
        </c:ser>
        <c:ser>
          <c:idx val="2"/>
          <c:order val="2"/>
          <c:tx>
            <c:strRef>
              <c:f>'graf č. 52'!$A$4</c:f>
              <c:strCache>
                <c:ptCount val="1"/>
                <c:pt idx="0">
                  <c:v> rychlost ≥ 10 Mbit/s &lt; 30 Mbit/s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52'!$C$2:$G$2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52'!$C$4:$G$4</c:f>
              <c:numCache>
                <c:formatCode>#\ ##0_ ;\-#\ ##0\ </c:formatCode>
                <c:ptCount val="5"/>
                <c:pt idx="0">
                  <c:v>25658</c:v>
                </c:pt>
                <c:pt idx="1">
                  <c:v>18860</c:v>
                </c:pt>
                <c:pt idx="2">
                  <c:v>14963</c:v>
                </c:pt>
                <c:pt idx="3">
                  <c:v>12568</c:v>
                </c:pt>
                <c:pt idx="4">
                  <c:v>10645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2-4A05-BE72-826B5547F108}"/>
            </c:ext>
          </c:extLst>
        </c:ser>
        <c:ser>
          <c:idx val="3"/>
          <c:order val="3"/>
          <c:tx>
            <c:strRef>
              <c:f>'graf č. 52'!$A$5</c:f>
              <c:strCache>
                <c:ptCount val="1"/>
                <c:pt idx="0">
                  <c:v> rychlost ≥ 30 Mbit/s &lt; 100 Mbit/s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52'!$C$2:$G$2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52'!$C$5:$G$5</c:f>
              <c:numCache>
                <c:formatCode>#\ ##0_ ;\-#\ ##0\ </c:formatCode>
                <c:ptCount val="5"/>
                <c:pt idx="0">
                  <c:v>47608</c:v>
                </c:pt>
                <c:pt idx="1">
                  <c:v>46849</c:v>
                </c:pt>
                <c:pt idx="2">
                  <c:v>51731</c:v>
                </c:pt>
                <c:pt idx="3">
                  <c:v>94735</c:v>
                </c:pt>
                <c:pt idx="4">
                  <c:v>90121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72-4A05-BE72-826B5547F108}"/>
            </c:ext>
          </c:extLst>
        </c:ser>
        <c:ser>
          <c:idx val="4"/>
          <c:order val="4"/>
          <c:tx>
            <c:strRef>
              <c:f>'graf č. 52'!$A$6</c:f>
              <c:strCache>
                <c:ptCount val="1"/>
                <c:pt idx="0">
                  <c:v> rychlost ≥ 100 Mbit/s &lt; 1 Gbit/s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52'!$C$2:$G$2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52'!$C$6:$G$6</c:f>
              <c:numCache>
                <c:formatCode>#\ ##0_ ;\-#\ ##0\ </c:formatCode>
                <c:ptCount val="5"/>
                <c:pt idx="0">
                  <c:v>509323</c:v>
                </c:pt>
                <c:pt idx="1">
                  <c:v>524701</c:v>
                </c:pt>
                <c:pt idx="2">
                  <c:v>536583</c:v>
                </c:pt>
                <c:pt idx="3">
                  <c:v>501557</c:v>
                </c:pt>
                <c:pt idx="4">
                  <c:v>507155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72-4A05-BE72-826B5547F108}"/>
            </c:ext>
          </c:extLst>
        </c:ser>
        <c:ser>
          <c:idx val="6"/>
          <c:order val="5"/>
          <c:tx>
            <c:strRef>
              <c:f>'graf č. 52'!$A$7</c:f>
              <c:strCache>
                <c:ptCount val="1"/>
                <c:pt idx="0">
                  <c:v> rychlost ≥ 1 Gbit/s 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cat>
            <c:numRef>
              <c:f>'graf č. 52'!$C$2:$G$2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52'!$C$7:$G$7</c:f>
              <c:numCache>
                <c:formatCode>#\ ##0_ ;\-#\ ##0\ </c:formatCode>
                <c:ptCount val="5"/>
                <c:pt idx="2">
                  <c:v>2</c:v>
                </c:pt>
                <c:pt idx="3">
                  <c:v>4173</c:v>
                </c:pt>
                <c:pt idx="4">
                  <c:v>15450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72-4A05-BE72-826B5547F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6859008"/>
        <c:axId val="156868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52'!#REF!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52'!$C$2:$G$2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52'!#REF!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D72-4A05-BE72-826B5547F10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6"/>
          <c:tx>
            <c:strRef>
              <c:f>'graf č. 52'!$A$8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52'!$C$2:$G$2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52'!$C$8:$G$8</c:f>
              <c:numCache>
                <c:formatCode>#\ ##0_ ;\-#\ ##0\ </c:formatCode>
                <c:ptCount val="5"/>
                <c:pt idx="0">
                  <c:v>589240</c:v>
                </c:pt>
                <c:pt idx="1">
                  <c:v>596710</c:v>
                </c:pt>
                <c:pt idx="2">
                  <c:v>605510</c:v>
                </c:pt>
                <c:pt idx="3">
                  <c:v>613947</c:v>
                </c:pt>
                <c:pt idx="4">
                  <c:v>624918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72-4A05-BE72-826B5547F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89472"/>
        <c:axId val="156870912"/>
      </c:lineChart>
      <c:catAx>
        <c:axId val="1568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68992"/>
        <c:crosses val="autoZero"/>
        <c:auto val="1"/>
        <c:lblAlgn val="ctr"/>
        <c:lblOffset val="100"/>
        <c:noMultiLvlLbl val="0"/>
      </c:catAx>
      <c:valAx>
        <c:axId val="156868992"/>
        <c:scaling>
          <c:orientation val="minMax"/>
          <c:max val="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59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8851183425080705E-3"/>
                <c:y val="0.149467865189417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56870912"/>
        <c:scaling>
          <c:orientation val="minMax"/>
          <c:max val="700000.00000000012"/>
          <c:min val="4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8947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393161916707313"/>
                <c:y val="8.4319946732322182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5688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870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325630081402929"/>
          <c:y val="0.76485025370377469"/>
          <c:w val="0.72008788404877144"/>
          <c:h val="0.180144261628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9C-444F-AC3A-2027C486D79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9C-444F-AC3A-2027C486D79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9C-444F-AC3A-2027C486D790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59C-444F-AC3A-2027C486D790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59C-444F-AC3A-2027C486D790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59C-444F-AC3A-2027C486D790}"/>
              </c:ext>
            </c:extLst>
          </c:dPt>
          <c:dLbls>
            <c:dLbl>
              <c:idx val="0"/>
              <c:layout>
                <c:manualLayout>
                  <c:x val="4.2429083863680384E-3"/>
                  <c:y val="-1.36178564357714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C-444F-AC3A-2027C486D790}"/>
                </c:ext>
              </c:extLst>
            </c:dLbl>
            <c:dLbl>
              <c:idx val="1"/>
              <c:layout>
                <c:manualLayout>
                  <c:x val="5.042498393017756E-2"/>
                  <c:y val="-1.55700279268123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9C-444F-AC3A-2027C486D790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59C-444F-AC3A-2027C486D790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59C-444F-AC3A-2027C486D790}"/>
                </c:ext>
              </c:extLst>
            </c:dLbl>
            <c:dLbl>
              <c:idx val="4"/>
              <c:layout>
                <c:manualLayout>
                  <c:x val="-4.7555287912206291E-2"/>
                  <c:y val="-1.75221994178532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9C-444F-AC3A-2027C486D79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53'!$A$3:$A$7</c:f>
              <c:strCache>
                <c:ptCount val="5"/>
                <c:pt idx="0">
                  <c:v>rychlost &lt; 10 Mbit/s</c:v>
                </c:pt>
                <c:pt idx="1">
                  <c:v>rychlost ≥ 10 Mbit/s &lt; 30 Mbit/s</c:v>
                </c:pt>
                <c:pt idx="2">
                  <c:v>rychlost ≥ 30 Mbit/s &lt; 100 Mbit/s</c:v>
                </c:pt>
                <c:pt idx="3">
                  <c:v>rychlost ≥ 100 Mbit/s &lt; 1 Gbit/s</c:v>
                </c:pt>
                <c:pt idx="4">
                  <c:v>rychlost ≥ 1 Gbit/s</c:v>
                </c:pt>
              </c:strCache>
            </c:strRef>
          </c:cat>
          <c:val>
            <c:numRef>
              <c:f>'graf č. 53'!$C$3:$C$7</c:f>
              <c:numCache>
                <c:formatCode>_-* #\ ##0\ _K_č_-;\-* #\ ##0\ _K_č_-;_-* "-"??\ _K_č_-;_-@_-</c:formatCode>
                <c:ptCount val="5"/>
                <c:pt idx="0">
                  <c:v>1547</c:v>
                </c:pt>
                <c:pt idx="1">
                  <c:v>10645</c:v>
                </c:pt>
                <c:pt idx="2">
                  <c:v>90121</c:v>
                </c:pt>
                <c:pt idx="3">
                  <c:v>507155</c:v>
                </c:pt>
                <c:pt idx="4">
                  <c:v>15450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9C-444F-AC3A-2027C486D79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3968939201614"/>
          <c:y val="0.78477170968412324"/>
          <c:w val="0.77687046594365994"/>
          <c:h val="0.19180223242338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54'!$A$3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54'!$C$2:$G$2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54'!$C$3:$G$3</c:f>
              <c:numCache>
                <c:formatCode>#,##0</c:formatCode>
                <c:ptCount val="5"/>
                <c:pt idx="0">
                  <c:v>589.24</c:v>
                </c:pt>
                <c:pt idx="1">
                  <c:v>596.71</c:v>
                </c:pt>
                <c:pt idx="2">
                  <c:v>605.51</c:v>
                </c:pt>
                <c:pt idx="3">
                  <c:v>613.947</c:v>
                </c:pt>
                <c:pt idx="4">
                  <c:v>624.91800000000001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9-4EAA-9915-C7719FA336A8}"/>
            </c:ext>
          </c:extLst>
        </c:ser>
        <c:ser>
          <c:idx val="2"/>
          <c:order val="2"/>
          <c:tx>
            <c:strRef>
              <c:f>'graf č. 54'!$A$4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54'!$C$2:$G$2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54'!$C$4:$G$4</c:f>
              <c:numCache>
                <c:formatCode>#,##0</c:formatCode>
                <c:ptCount val="5"/>
                <c:pt idx="0">
                  <c:v>28.048000000000002</c:v>
                </c:pt>
                <c:pt idx="1">
                  <c:v>29.155000000000086</c:v>
                </c:pt>
                <c:pt idx="2">
                  <c:v>30.254000000000019</c:v>
                </c:pt>
                <c:pt idx="3">
                  <c:v>35.115000000000009</c:v>
                </c:pt>
                <c:pt idx="4">
                  <c:v>38.192000000000007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9-4EAA-9915-C7719FA336A8}"/>
            </c:ext>
          </c:extLst>
        </c:ser>
        <c:ser>
          <c:idx val="3"/>
          <c:order val="3"/>
          <c:tx>
            <c:strRef>
              <c:f>'graf č. 54'!$A$5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54'!$C$2:$G$2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54'!$C$5:$G$5</c:f>
              <c:numCache>
                <c:formatCode>#,##0</c:formatCode>
                <c:ptCount val="5"/>
                <c:pt idx="0">
                  <c:v>561.19200000000001</c:v>
                </c:pt>
                <c:pt idx="1">
                  <c:v>567.55499999999995</c:v>
                </c:pt>
                <c:pt idx="2">
                  <c:v>575.25599999999997</c:v>
                </c:pt>
                <c:pt idx="3">
                  <c:v>578.83199999999999</c:v>
                </c:pt>
                <c:pt idx="4">
                  <c:v>586.726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C9-4EAA-9915-C7719FA33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986816"/>
        <c:axId val="1579883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54'!$A$2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CATV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54'!$C$2:$G$2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54'!$C$2:$D$2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2017</c:v>
                      </c:pt>
                      <c:pt idx="1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AC9-4EAA-9915-C7719FA336A8}"/>
                  </c:ext>
                </c:extLst>
              </c15:ser>
            </c15:filteredLineSeries>
          </c:ext>
        </c:extLst>
      </c:lineChart>
      <c:catAx>
        <c:axId val="1579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988352"/>
        <c:crosses val="autoZero"/>
        <c:auto val="1"/>
        <c:lblAlgn val="ctr"/>
        <c:lblOffset val="100"/>
        <c:noMultiLvlLbl val="0"/>
      </c:catAx>
      <c:valAx>
        <c:axId val="15798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51E-2"/>
              <c:y val="0.25698272090988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98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15916915858138"/>
          <c:y val="0"/>
          <c:w val="0.6323020070252412"/>
          <c:h val="0.83945249050427684"/>
        </c:manualLayout>
      </c:layout>
      <c:pie3DChart>
        <c:varyColors val="1"/>
        <c:ser>
          <c:idx val="0"/>
          <c:order val="0"/>
          <c:tx>
            <c:strRef>
              <c:f>'graf č. 55'!$A$3</c:f>
              <c:strCache>
                <c:ptCount val="1"/>
                <c:pt idx="0">
                  <c:v>CATV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9D1-4664-8649-87463D280B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9D1-4664-8649-87463D280B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9D1-4664-8649-87463D280B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9D1-4664-8649-87463D280B24}"/>
              </c:ext>
            </c:extLst>
          </c:dPt>
          <c:dLbls>
            <c:dLbl>
              <c:idx val="0"/>
              <c:layout>
                <c:manualLayout>
                  <c:x val="-3.4860518057133402E-2"/>
                  <c:y val="-1.2706667078405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D1-4664-8649-87463D280B24}"/>
                </c:ext>
              </c:extLst>
            </c:dLbl>
            <c:dLbl>
              <c:idx val="1"/>
              <c:layout>
                <c:manualLayout>
                  <c:x val="3.4105587547825181E-2"/>
                  <c:y val="-1.2706667078405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D1-4664-8649-87463D280B24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9D1-4664-8649-87463D280B24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E9D1-4664-8649-87463D280B2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55'!$C$2:$F$2</c:f>
              <c:strCache>
                <c:ptCount val="4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100 Mbit/s-1 Gbit/s</c:v>
                </c:pt>
                <c:pt idx="3">
                  <c:v>Přípojky nad 1 Gbit/s</c:v>
                </c:pt>
              </c:strCache>
            </c:strRef>
          </c:cat>
          <c:val>
            <c:numRef>
              <c:f>'graf č. 55'!$C$3:$F$3</c:f>
              <c:numCache>
                <c:formatCode>_-* #\ ##0\ _K_č_-;\-* #\ ##0\ _K_č_-;_-* "-"??\ _K_č_-;_-@_-</c:formatCode>
                <c:ptCount val="4"/>
                <c:pt idx="0">
                  <c:v>1590</c:v>
                </c:pt>
                <c:pt idx="1">
                  <c:v>16199</c:v>
                </c:pt>
                <c:pt idx="2">
                  <c:v>386679</c:v>
                </c:pt>
                <c:pt idx="3">
                  <c:v>1494116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D1-4664-8649-87463D280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167969116854738E-2"/>
          <c:y val="0.81714356298057633"/>
          <c:w val="0.84366386405089311"/>
          <c:h val="0.14108019639934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929130046257"/>
          <c:y val="0.10994310672661331"/>
          <c:w val="0.74872638057694629"/>
          <c:h val="0.489861975065075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č. 56'!$A$3</c:f>
              <c:strCache>
                <c:ptCount val="1"/>
                <c:pt idx="0">
                  <c:v>rychlost &lt; 10 Mbit/s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56'!$C$2:$G$2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56'!$C$3:$G$3</c:f>
              <c:numCache>
                <c:formatCode>#\ ##0_ ;\-#\ ##0\ </c:formatCode>
                <c:ptCount val="5"/>
                <c:pt idx="0">
                  <c:v>12300</c:v>
                </c:pt>
                <c:pt idx="1">
                  <c:v>10101</c:v>
                </c:pt>
                <c:pt idx="2">
                  <c:v>7423</c:v>
                </c:pt>
                <c:pt idx="3">
                  <c:v>6782</c:v>
                </c:pt>
                <c:pt idx="4">
                  <c:v>5031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3-4493-8651-6A3B3D3DE185}"/>
            </c:ext>
          </c:extLst>
        </c:ser>
        <c:ser>
          <c:idx val="2"/>
          <c:order val="2"/>
          <c:tx>
            <c:strRef>
              <c:f>'graf č. 56'!$A$4</c:f>
              <c:strCache>
                <c:ptCount val="1"/>
                <c:pt idx="0">
                  <c:v>rychlost ≥ 10 Mbit/s &lt; 30 Mbit/s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56'!$C$2:$G$2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56'!$C$4:$G$4</c:f>
              <c:numCache>
                <c:formatCode>#\ ##0_ ;\-#\ ##0\ </c:formatCode>
                <c:ptCount val="5"/>
                <c:pt idx="0">
                  <c:v>117240</c:v>
                </c:pt>
                <c:pt idx="1">
                  <c:v>84354</c:v>
                </c:pt>
                <c:pt idx="2">
                  <c:v>56789</c:v>
                </c:pt>
                <c:pt idx="3">
                  <c:v>45820</c:v>
                </c:pt>
                <c:pt idx="4">
                  <c:v>40879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3-4493-8651-6A3B3D3DE185}"/>
            </c:ext>
          </c:extLst>
        </c:ser>
        <c:ser>
          <c:idx val="3"/>
          <c:order val="3"/>
          <c:tx>
            <c:strRef>
              <c:f>'graf č. 56'!$A$5</c:f>
              <c:strCache>
                <c:ptCount val="1"/>
                <c:pt idx="0">
                  <c:v>rychlost ≥ 30 Mbit/s &lt; 100 Mbit/s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56'!$C$2:$G$2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56'!$C$5:$G$5</c:f>
              <c:numCache>
                <c:formatCode>#\ ##0_ ;\-#\ ##0\ </c:formatCode>
                <c:ptCount val="5"/>
                <c:pt idx="0">
                  <c:v>223876</c:v>
                </c:pt>
                <c:pt idx="1">
                  <c:v>264668</c:v>
                </c:pt>
                <c:pt idx="2">
                  <c:v>249381</c:v>
                </c:pt>
                <c:pt idx="3">
                  <c:v>228416</c:v>
                </c:pt>
                <c:pt idx="4">
                  <c:v>212411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03-4493-8651-6A3B3D3DE185}"/>
            </c:ext>
          </c:extLst>
        </c:ser>
        <c:ser>
          <c:idx val="4"/>
          <c:order val="4"/>
          <c:tx>
            <c:strRef>
              <c:f>'graf č. 56'!$A$6</c:f>
              <c:strCache>
                <c:ptCount val="1"/>
                <c:pt idx="0">
                  <c:v>rychlost ≥ 100 Mbit/s &lt; 1 Gbit/s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56'!$C$2:$G$2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56'!$C$6:$G$6</c:f>
              <c:numCache>
                <c:formatCode>#\ ##0_ ;\-#\ ##0\ </c:formatCode>
                <c:ptCount val="5"/>
                <c:pt idx="0">
                  <c:v>216235</c:v>
                </c:pt>
                <c:pt idx="1">
                  <c:v>263223</c:v>
                </c:pt>
                <c:pt idx="2">
                  <c:v>335454</c:v>
                </c:pt>
                <c:pt idx="3">
                  <c:v>421272</c:v>
                </c:pt>
                <c:pt idx="4">
                  <c:v>454413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03-4493-8651-6A3B3D3DE185}"/>
            </c:ext>
          </c:extLst>
        </c:ser>
        <c:ser>
          <c:idx val="6"/>
          <c:order val="5"/>
          <c:tx>
            <c:strRef>
              <c:f>'graf č. 56'!$A$7</c:f>
              <c:strCache>
                <c:ptCount val="1"/>
                <c:pt idx="0">
                  <c:v>rychlost ≥ 1 Gbit/s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cat>
            <c:numRef>
              <c:f>'graf č. 56'!$C$2:$G$2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56'!$C$7:$G$7</c:f>
              <c:numCache>
                <c:formatCode>#\ ##0_ ;\-#\ ##0\ </c:formatCode>
                <c:ptCount val="5"/>
                <c:pt idx="2">
                  <c:v>15262</c:v>
                </c:pt>
                <c:pt idx="3">
                  <c:v>19043</c:v>
                </c:pt>
                <c:pt idx="4">
                  <c:v>27290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03-4493-8651-6A3B3D3DE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6859008"/>
        <c:axId val="156868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56'!#REF!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56'!$C$2:$G$2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56'!#REF!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0803-4493-8651-6A3B3D3DE18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6"/>
          <c:tx>
            <c:strRef>
              <c:f>'graf č. 56'!$A$8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'graf č. 56'!$C$2:$G$2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56'!$C$8:$G$8</c:f>
              <c:numCache>
                <c:formatCode>#\ ##0_ ;\-#\ ##0\ </c:formatCode>
                <c:ptCount val="5"/>
                <c:pt idx="0">
                  <c:v>569651</c:v>
                </c:pt>
                <c:pt idx="1">
                  <c:v>622346</c:v>
                </c:pt>
                <c:pt idx="2">
                  <c:v>664309</c:v>
                </c:pt>
                <c:pt idx="3">
                  <c:v>721333</c:v>
                </c:pt>
                <c:pt idx="4">
                  <c:v>740024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03-4493-8651-6A3B3D3DE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89472"/>
        <c:axId val="156870912"/>
      </c:lineChart>
      <c:catAx>
        <c:axId val="1568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68992"/>
        <c:crosses val="autoZero"/>
        <c:auto val="1"/>
        <c:lblAlgn val="ctr"/>
        <c:lblOffset val="100"/>
        <c:noMultiLvlLbl val="0"/>
      </c:catAx>
      <c:valAx>
        <c:axId val="15686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59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8851183425080705E-3"/>
                <c:y val="0.149467865189417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56870912"/>
        <c:scaling>
          <c:orientation val="minMax"/>
          <c:max val="1000000.0000000001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89472"/>
        <c:crosses val="max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94393161916707313"/>
                <c:y val="8.4319946732322182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5688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870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639327024185067"/>
          <c:y val="0.7822455158404884"/>
          <c:w val="0.70721345951629866"/>
          <c:h val="0.17218841335684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2490000669313E-2"/>
          <c:y val="0.10932160349829131"/>
          <c:w val="0.82143981648520215"/>
          <c:h val="0.659832734257504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F8B-4B6E-8092-14F8563E3A9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8B-4B6E-8092-14F8563E3A9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F8B-4B6E-8092-14F8563E3A91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F8B-4B6E-8092-14F8563E3A91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F8B-4B6E-8092-14F8563E3A91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F8B-4B6E-8092-14F8563E3A91}"/>
              </c:ext>
            </c:extLst>
          </c:dPt>
          <c:dLbls>
            <c:dLbl>
              <c:idx val="0"/>
              <c:layout>
                <c:manualLayout>
                  <c:x val="-7.7408423794981147E-3"/>
                  <c:y val="-1.9899852065366716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B-4B6E-8092-14F8563E3A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57'!$A$3:$A$7</c:f>
              <c:strCache>
                <c:ptCount val="5"/>
                <c:pt idx="0">
                  <c:v>rychlost &lt; 10 Mbit/s</c:v>
                </c:pt>
                <c:pt idx="1">
                  <c:v>rychlost ≥ 10 Mbit/s &lt; 30 Mbit/s</c:v>
                </c:pt>
                <c:pt idx="2">
                  <c:v>rychlost ≥ 30 Mbit/s &lt; 100 Mbit/s</c:v>
                </c:pt>
                <c:pt idx="3">
                  <c:v>rychlost ≥ 100 Mbit/s &lt; 1 Gbit/s</c:v>
                </c:pt>
                <c:pt idx="4">
                  <c:v>rychlost ≥ 1 Gbit/s</c:v>
                </c:pt>
              </c:strCache>
            </c:strRef>
          </c:cat>
          <c:val>
            <c:numRef>
              <c:f>'graf č. 57'!$C$3:$C$7</c:f>
              <c:numCache>
                <c:formatCode>_-* #\ ##0\ _K_č_-;\-* #\ ##0\ _K_č_-;_-* "-"??\ _K_č_-;_-@_-</c:formatCode>
                <c:ptCount val="5"/>
                <c:pt idx="0">
                  <c:v>5031</c:v>
                </c:pt>
                <c:pt idx="1">
                  <c:v>40879</c:v>
                </c:pt>
                <c:pt idx="2">
                  <c:v>212411</c:v>
                </c:pt>
                <c:pt idx="3">
                  <c:v>454413</c:v>
                </c:pt>
                <c:pt idx="4">
                  <c:v>27290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8B-4B6E-8092-14F8563E3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30730094707988"/>
          <c:y val="0.81600645354077794"/>
          <c:w val="0.77687046594365994"/>
          <c:h val="0.16056748856673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58'!$A$3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58'!$C$2:$G$2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58'!$C$3:$G$3</c:f>
              <c:numCache>
                <c:formatCode>#,##0</c:formatCode>
                <c:ptCount val="5"/>
                <c:pt idx="0">
                  <c:v>569.65099999999995</c:v>
                </c:pt>
                <c:pt idx="1">
                  <c:v>622.346</c:v>
                </c:pt>
                <c:pt idx="2">
                  <c:v>664.30899999999997</c:v>
                </c:pt>
                <c:pt idx="3">
                  <c:v>721.33299999999997</c:v>
                </c:pt>
                <c:pt idx="4">
                  <c:v>740.024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5-41CA-A278-9E3B242DB06F}"/>
            </c:ext>
          </c:extLst>
        </c:ser>
        <c:ser>
          <c:idx val="2"/>
          <c:order val="2"/>
          <c:tx>
            <c:strRef>
              <c:f>'graf č. 58'!$A$4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58'!$C$2:$G$2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58'!$C$4:$G$4</c:f>
              <c:numCache>
                <c:formatCode>#,##0</c:formatCode>
                <c:ptCount val="5"/>
                <c:pt idx="0">
                  <c:v>44.663999999999987</c:v>
                </c:pt>
                <c:pt idx="1">
                  <c:v>49.610000000000014</c:v>
                </c:pt>
                <c:pt idx="2">
                  <c:v>59.471000000000004</c:v>
                </c:pt>
                <c:pt idx="3">
                  <c:v>63.969999999999914</c:v>
                </c:pt>
                <c:pt idx="4">
                  <c:v>67.510999999999967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5-41CA-A278-9E3B242DB06F}"/>
            </c:ext>
          </c:extLst>
        </c:ser>
        <c:ser>
          <c:idx val="3"/>
          <c:order val="3"/>
          <c:tx>
            <c:strRef>
              <c:f>'graf č. 58'!$A$5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58'!$C$2:$G$2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58'!$C$5:$G$5</c:f>
              <c:numCache>
                <c:formatCode>#,##0</c:formatCode>
                <c:ptCount val="5"/>
                <c:pt idx="0">
                  <c:v>524.98699999999997</c:v>
                </c:pt>
                <c:pt idx="1">
                  <c:v>572.73599999999999</c:v>
                </c:pt>
                <c:pt idx="2">
                  <c:v>604.83799999999997</c:v>
                </c:pt>
                <c:pt idx="3">
                  <c:v>657.36300000000006</c:v>
                </c:pt>
                <c:pt idx="4">
                  <c:v>672.51300000000003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25-41CA-A278-9E3B242DB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765184"/>
        <c:axId val="1567710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58'!$A$2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FTTH/B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58'!$C$2:$G$2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58'!$C$2:$D$2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2017</c:v>
                      </c:pt>
                      <c:pt idx="1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F25-41CA-A278-9E3B242DB06F}"/>
                  </c:ext>
                </c:extLst>
              </c15:ser>
            </c15:filteredLineSeries>
          </c:ext>
        </c:extLst>
      </c:lineChart>
      <c:catAx>
        <c:axId val="15676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771072"/>
        <c:crosses val="autoZero"/>
        <c:auto val="1"/>
        <c:lblAlgn val="ctr"/>
        <c:lblOffset val="100"/>
        <c:noMultiLvlLbl val="0"/>
      </c:catAx>
      <c:valAx>
        <c:axId val="15677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51E-2"/>
              <c:y val="0.24678903773391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76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945994419599556"/>
          <c:y val="4.255676385384962E-2"/>
          <c:w val="0.60161098806264557"/>
          <c:h val="0.80019734555719413"/>
        </c:manualLayout>
      </c:layout>
      <c:pie3DChart>
        <c:varyColors val="1"/>
        <c:ser>
          <c:idx val="0"/>
          <c:order val="0"/>
          <c:tx>
            <c:strRef>
              <c:f>'graf č. 59'!$A$3</c:f>
              <c:strCache>
                <c:ptCount val="1"/>
                <c:pt idx="0">
                  <c:v>FTTH/B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978-4DA1-AEFB-7A168C1AA9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978-4DA1-AEFB-7A168C1AA9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978-4DA1-AEFB-7A168C1AA9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978-4DA1-AEFB-7A168C1AA9D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78-4DA1-AEFB-7A168C1AA9D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59'!$C$2:$F$2</c:f>
              <c:strCache>
                <c:ptCount val="4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100 Mbit/s-1 Gbit/s</c:v>
                </c:pt>
                <c:pt idx="3">
                  <c:v>Přípojky nad 1 Gbit/s</c:v>
                </c:pt>
              </c:strCache>
            </c:strRef>
          </c:cat>
          <c:val>
            <c:numRef>
              <c:f>'graf č. 59'!$C$3:$F$3</c:f>
              <c:numCache>
                <c:formatCode>_-* #\ ##0\ _K_č_-;\-* #\ ##0\ _K_č_-;_-* "-"??\ _K_č_-;_-@_-</c:formatCode>
                <c:ptCount val="4"/>
                <c:pt idx="0">
                  <c:v>16459</c:v>
                </c:pt>
                <c:pt idx="1">
                  <c:v>153980</c:v>
                </c:pt>
                <c:pt idx="2">
                  <c:v>1225002</c:v>
                </c:pt>
                <c:pt idx="3">
                  <c:v>912970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78-4DA1-AEFB-7A168C1AA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55551161661849"/>
          <c:y val="0.82912263634405159"/>
          <c:w val="0.74000009098859665"/>
          <c:h val="0.12188048032069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6'!$A$4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'graf č. 6'!$C$2:$N$3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6'!$C$4:$N$4</c:f>
              <c:numCache>
                <c:formatCode>#\ ##0_ ;\-#\ ##0\ </c:formatCode>
                <c:ptCount val="12"/>
                <c:pt idx="0">
                  <c:v>19032749.534359999</c:v>
                </c:pt>
                <c:pt idx="1">
                  <c:v>17899923.880270001</c:v>
                </c:pt>
                <c:pt idx="2">
                  <c:v>10871838.077999998</c:v>
                </c:pt>
                <c:pt idx="3">
                  <c:v>47804511.49262999</c:v>
                </c:pt>
                <c:pt idx="4">
                  <c:v>4043680.7114199982</c:v>
                </c:pt>
                <c:pt idx="5">
                  <c:v>14386425.00107</c:v>
                </c:pt>
                <c:pt idx="6">
                  <c:v>5528737.0179999992</c:v>
                </c:pt>
                <c:pt idx="7">
                  <c:v>23958842.730489988</c:v>
                </c:pt>
                <c:pt idx="8">
                  <c:v>14989068.822939999</c:v>
                </c:pt>
                <c:pt idx="9">
                  <c:v>3513498.8791999999</c:v>
                </c:pt>
                <c:pt idx="10">
                  <c:v>5343101.0599999987</c:v>
                </c:pt>
                <c:pt idx="11">
                  <c:v>23845668.762139998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A-4CBB-9DB4-409096EF193E}"/>
            </c:ext>
          </c:extLst>
        </c:ser>
        <c:ser>
          <c:idx val="1"/>
          <c:order val="1"/>
          <c:tx>
            <c:strRef>
              <c:f>'graf č. 6'!$A$5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'graf č. 6'!$C$2:$N$3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6'!$C$5:$N$5</c:f>
              <c:numCache>
                <c:formatCode>#\ ##0_ ;\-#\ ##0\ </c:formatCode>
                <c:ptCount val="12"/>
                <c:pt idx="0">
                  <c:v>18661280.637870003</c:v>
                </c:pt>
                <c:pt idx="1">
                  <c:v>17991429.869810008</c:v>
                </c:pt>
                <c:pt idx="2">
                  <c:v>9575866.0919500031</c:v>
                </c:pt>
                <c:pt idx="3">
                  <c:v>46228576.599629983</c:v>
                </c:pt>
                <c:pt idx="4">
                  <c:v>3849887.4048600015</c:v>
                </c:pt>
                <c:pt idx="5">
                  <c:v>14706489.913660007</c:v>
                </c:pt>
                <c:pt idx="6">
                  <c:v>5348040.6447000029</c:v>
                </c:pt>
                <c:pt idx="7">
                  <c:v>23904417.963219997</c:v>
                </c:pt>
                <c:pt idx="8">
                  <c:v>14811393.23301</c:v>
                </c:pt>
                <c:pt idx="9">
                  <c:v>3284939.9561499995</c:v>
                </c:pt>
                <c:pt idx="10">
                  <c:v>4227825.4472500002</c:v>
                </c:pt>
                <c:pt idx="11">
                  <c:v>22324158.636409987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A-4CBB-9DB4-409096EF193E}"/>
            </c:ext>
          </c:extLst>
        </c:ser>
        <c:ser>
          <c:idx val="2"/>
          <c:order val="2"/>
          <c:tx>
            <c:strRef>
              <c:f>'graf č. 6'!$A$6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'graf č. 6'!$C$2:$N$3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6'!$C$6:$N$6</c:f>
              <c:numCache>
                <c:formatCode>#\ ##0_ ;\-#\ ##0\ </c:formatCode>
                <c:ptCount val="12"/>
                <c:pt idx="0">
                  <c:v>18432387.453400001</c:v>
                </c:pt>
                <c:pt idx="1">
                  <c:v>19421110.595959999</c:v>
                </c:pt>
                <c:pt idx="2">
                  <c:v>10410705.168409999</c:v>
                </c:pt>
                <c:pt idx="3">
                  <c:v>48264203.217770018</c:v>
                </c:pt>
                <c:pt idx="4">
                  <c:v>3541320.3847299987</c:v>
                </c:pt>
                <c:pt idx="5">
                  <c:v>15829503.49471</c:v>
                </c:pt>
                <c:pt idx="6">
                  <c:v>5334198.5020600008</c:v>
                </c:pt>
                <c:pt idx="7">
                  <c:v>24705022.381500013</c:v>
                </c:pt>
                <c:pt idx="8">
                  <c:v>14891067.068670003</c:v>
                </c:pt>
                <c:pt idx="9">
                  <c:v>3591607.1012500003</c:v>
                </c:pt>
                <c:pt idx="10">
                  <c:v>5076506.6663499987</c:v>
                </c:pt>
                <c:pt idx="11">
                  <c:v>23559180.836270005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A-4CBB-9DB4-409096EF193E}"/>
            </c:ext>
          </c:extLst>
        </c:ser>
        <c:ser>
          <c:idx val="3"/>
          <c:order val="3"/>
          <c:tx>
            <c:strRef>
              <c:f>'graf č. 6'!$A$7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'graf č. 6'!$C$2:$N$3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6'!$C$7:$N$7</c:f>
              <c:numCache>
                <c:formatCode>#\ ##0_ ;\-#\ ##0\ </c:formatCode>
                <c:ptCount val="12"/>
                <c:pt idx="0">
                  <c:v>17222030.797340002</c:v>
                </c:pt>
                <c:pt idx="1">
                  <c:v>20582294.252150007</c:v>
                </c:pt>
                <c:pt idx="2">
                  <c:v>10180680.8049</c:v>
                </c:pt>
                <c:pt idx="3">
                  <c:v>47985005.854389995</c:v>
                </c:pt>
                <c:pt idx="4">
                  <c:v>3323468.9963299995</c:v>
                </c:pt>
                <c:pt idx="5">
                  <c:v>16434656.259360008</c:v>
                </c:pt>
                <c:pt idx="6">
                  <c:v>5407819.5206000004</c:v>
                </c:pt>
                <c:pt idx="7">
                  <c:v>25165944.776289999</c:v>
                </c:pt>
                <c:pt idx="8">
                  <c:v>13898561.801010003</c:v>
                </c:pt>
                <c:pt idx="9">
                  <c:v>4147637.99279</c:v>
                </c:pt>
                <c:pt idx="10">
                  <c:v>4772861.2842999995</c:v>
                </c:pt>
                <c:pt idx="11">
                  <c:v>22819061.0781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2A-4CBB-9DB4-409096EF193E}"/>
            </c:ext>
          </c:extLst>
        </c:ser>
        <c:ser>
          <c:idx val="4"/>
          <c:order val="4"/>
          <c:tx>
            <c:strRef>
              <c:f>'graf č. 6'!$A$8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'graf č. 6'!$C$2:$N$3</c:f>
              <c:multiLvlStrCache>
                <c:ptCount val="12"/>
                <c:lvl>
                  <c:pt idx="0">
                    <c:v>hlas</c:v>
                  </c:pt>
                  <c:pt idx="1">
                    <c:v> BB</c:v>
                  </c:pt>
                  <c:pt idx="2">
                    <c:v>ostatní</c:v>
                  </c:pt>
                  <c:pt idx="3">
                    <c:v> celkem</c:v>
                  </c:pt>
                  <c:pt idx="4">
                    <c:v>hlas</c:v>
                  </c:pt>
                  <c:pt idx="5">
                    <c:v> BB</c:v>
                  </c:pt>
                  <c:pt idx="6">
                    <c:v>ostatní</c:v>
                  </c:pt>
                  <c:pt idx="7">
                    <c:v> celkem</c:v>
                  </c:pt>
                  <c:pt idx="8">
                    <c:v>hlas</c:v>
                  </c:pt>
                  <c:pt idx="9">
                    <c:v> BB</c:v>
                  </c:pt>
                  <c:pt idx="10">
                    <c:v>ostatní</c:v>
                  </c:pt>
                  <c:pt idx="11">
                    <c:v> celkem</c:v>
                  </c:pt>
                </c:lvl>
                <c:lvl>
                  <c:pt idx="0">
                    <c:v>CELKEM</c:v>
                  </c:pt>
                  <c:pt idx="4">
                    <c:v>MO</c:v>
                  </c:pt>
                  <c:pt idx="8">
                    <c:v>VO</c:v>
                  </c:pt>
                </c:lvl>
              </c:multiLvlStrCache>
            </c:multiLvlStrRef>
          </c:cat>
          <c:val>
            <c:numRef>
              <c:f>'graf č. 6'!$C$8:$N$8</c:f>
              <c:numCache>
                <c:formatCode>#\ ##0_ ;\-#\ ##0\ </c:formatCode>
                <c:ptCount val="12"/>
                <c:pt idx="0">
                  <c:v>16634512.497470001</c:v>
                </c:pt>
                <c:pt idx="1">
                  <c:v>20988355.038500004</c:v>
                </c:pt>
                <c:pt idx="2">
                  <c:v>10848518.313999999</c:v>
                </c:pt>
                <c:pt idx="3">
                  <c:v>48471385.849969983</c:v>
                </c:pt>
                <c:pt idx="4">
                  <c:v>3241096.888710001</c:v>
                </c:pt>
                <c:pt idx="5">
                  <c:v>16976901.259500004</c:v>
                </c:pt>
                <c:pt idx="6">
                  <c:v>5898766.9710000008</c:v>
                </c:pt>
                <c:pt idx="7">
                  <c:v>26116765.11920999</c:v>
                </c:pt>
                <c:pt idx="8">
                  <c:v>13393415.608759999</c:v>
                </c:pt>
                <c:pt idx="9">
                  <c:v>4011453.7789999996</c:v>
                </c:pt>
                <c:pt idx="10">
                  <c:v>4949751.3429999994</c:v>
                </c:pt>
                <c:pt idx="11">
                  <c:v>22354620.730759993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2A-4CBB-9DB4-409096EF1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396608"/>
        <c:axId val="121418880"/>
      </c:barChart>
      <c:catAx>
        <c:axId val="12139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418880"/>
        <c:crosses val="autoZero"/>
        <c:auto val="1"/>
        <c:lblAlgn val="ctr"/>
        <c:lblOffset val="100"/>
        <c:noMultiLvlLbl val="0"/>
      </c:catAx>
      <c:valAx>
        <c:axId val="121418880"/>
        <c:scaling>
          <c:orientation val="minMax"/>
          <c:max val="5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0&quot;??\ _K_č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396608"/>
        <c:crosses val="autoZero"/>
        <c:crossBetween val="between"/>
        <c:majorUnit val="10000000"/>
        <c:dispUnits>
          <c:builtInUnit val="millions"/>
          <c:dispUnitsLbl>
            <c:layout>
              <c:manualLayout>
                <c:xMode val="edge"/>
                <c:yMode val="edge"/>
                <c:x val="2.5686799512019316E-2"/>
                <c:y val="0.1975183007758735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mld. Kč bez DPH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929130046257"/>
          <c:y val="0.10994310672661331"/>
          <c:w val="0.74872638057694629"/>
          <c:h val="0.489861975065075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č. 60'!$A$3</c:f>
              <c:strCache>
                <c:ptCount val="1"/>
                <c:pt idx="0">
                  <c:v>rychlost &lt; 10 Mbit/s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'graf č. 60'!$C$3:$E$3</c:f>
              <c:numCache>
                <c:formatCode>#\ ##0_ ;\-#\ ##0\ </c:formatCode>
                <c:ptCount val="3"/>
                <c:pt idx="0">
                  <c:v>83712</c:v>
                </c:pt>
                <c:pt idx="1">
                  <c:v>81684</c:v>
                </c:pt>
                <c:pt idx="2">
                  <c:v>71264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C-4C5A-9DB5-D3598D198AC7}"/>
            </c:ext>
          </c:extLst>
        </c:ser>
        <c:ser>
          <c:idx val="2"/>
          <c:order val="1"/>
          <c:tx>
            <c:strRef>
              <c:f>'graf č. 60'!$A$4</c:f>
              <c:strCache>
                <c:ptCount val="1"/>
                <c:pt idx="0">
                  <c:v>rychlost ≥ 10 Mbit/s &lt; 30 Mbit/s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'graf č. 60'!$C$4:$E$4</c:f>
              <c:numCache>
                <c:formatCode>#\ ##0_ ;\-#\ ##0\ </c:formatCode>
                <c:ptCount val="3"/>
                <c:pt idx="0">
                  <c:v>267944</c:v>
                </c:pt>
                <c:pt idx="1">
                  <c:v>260393</c:v>
                </c:pt>
                <c:pt idx="2">
                  <c:v>263905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C-4C5A-9DB5-D3598D198AC7}"/>
            </c:ext>
          </c:extLst>
        </c:ser>
        <c:ser>
          <c:idx val="3"/>
          <c:order val="2"/>
          <c:tx>
            <c:strRef>
              <c:f>'graf č. 60'!$A$5</c:f>
              <c:strCache>
                <c:ptCount val="1"/>
                <c:pt idx="0">
                  <c:v>rychlost ≥ 30 Mbit/s &lt; 100 Mbit/s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'graf č. 60'!$C$5:$E$5</c:f>
              <c:numCache>
                <c:formatCode>#\ ##0_ ;\-#\ ##0\ </c:formatCode>
                <c:ptCount val="3"/>
                <c:pt idx="0">
                  <c:v>65712</c:v>
                </c:pt>
                <c:pt idx="1">
                  <c:v>85258</c:v>
                </c:pt>
                <c:pt idx="2">
                  <c:v>101558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C-4C5A-9DB5-D3598D198AC7}"/>
            </c:ext>
          </c:extLst>
        </c:ser>
        <c:ser>
          <c:idx val="4"/>
          <c:order val="3"/>
          <c:tx>
            <c:strRef>
              <c:f>'graf č. 60'!$A$6</c:f>
              <c:strCache>
                <c:ptCount val="1"/>
                <c:pt idx="0">
                  <c:v>rychlost ≥ 100 Mbit/s &lt; 1 Gbit/s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'graf č. 60'!$C$6:$E$6</c:f>
              <c:numCache>
                <c:formatCode>#\ ##0_ ;\-#\ ##0\ </c:formatCode>
                <c:ptCount val="3"/>
                <c:pt idx="0">
                  <c:v>5283</c:v>
                </c:pt>
                <c:pt idx="1">
                  <c:v>12342</c:v>
                </c:pt>
                <c:pt idx="2">
                  <c:v>15361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2C-4C5A-9DB5-D3598D198AC7}"/>
            </c:ext>
          </c:extLst>
        </c:ser>
        <c:ser>
          <c:idx val="6"/>
          <c:order val="4"/>
          <c:tx>
            <c:strRef>
              <c:f>'graf č. 60'!$A$7</c:f>
              <c:strCache>
                <c:ptCount val="1"/>
                <c:pt idx="0">
                  <c:v>rychlost ≥ 1 Gbit/s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val>
            <c:numRef>
              <c:f>'graf č. 60'!$C$7:$E$7</c:f>
              <c:numCache>
                <c:formatCode>#\ ##0_ ;\-#\ 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2C-4C5A-9DB5-D3598D198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6859008"/>
        <c:axId val="156868992"/>
        <c:extLst/>
      </c:barChart>
      <c:lineChart>
        <c:grouping val="standard"/>
        <c:varyColors val="0"/>
        <c:ser>
          <c:idx val="5"/>
          <c:order val="5"/>
          <c:tx>
            <c:strRef>
              <c:f>'graf č. 60'!$A$8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'graf č. 60'!$C$8:$E$8</c:f>
              <c:numCache>
                <c:formatCode>#\ ##0_ ;\-#\ ##0\ </c:formatCode>
                <c:ptCount val="3"/>
                <c:pt idx="0">
                  <c:v>422651</c:v>
                </c:pt>
                <c:pt idx="1">
                  <c:v>439677</c:v>
                </c:pt>
                <c:pt idx="2">
                  <c:v>452088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2C-4C5A-9DB5-D3598D198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89472"/>
        <c:axId val="156870912"/>
      </c:lineChart>
      <c:catAx>
        <c:axId val="1568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68992"/>
        <c:crosses val="autoZero"/>
        <c:auto val="1"/>
        <c:lblAlgn val="ctr"/>
        <c:lblOffset val="100"/>
        <c:noMultiLvlLbl val="0"/>
      </c:catAx>
      <c:valAx>
        <c:axId val="15686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59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8851183425080705E-3"/>
                <c:y val="0.149467865189417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56870912"/>
        <c:scaling>
          <c:orientation val="minMax"/>
          <c:max val="490000.00000000012"/>
          <c:min val="37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8947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393161916707313"/>
                <c:y val="8.4319946732322182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přístupů celkem v tisících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5688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870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639327024185067"/>
          <c:y val="0.76121502162387444"/>
          <c:w val="0.62366145872144529"/>
          <c:h val="0.17218841335684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543285943034211"/>
          <c:y val="0.14296597257491112"/>
          <c:w val="0.75176867059893804"/>
          <c:h val="0.60376944332062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5A7-4D1E-9A6B-C6B655569AC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5A7-4D1E-9A6B-C6B655569AC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5A7-4D1E-9A6B-C6B655569AC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5A7-4D1E-9A6B-C6B655569AC2}"/>
              </c:ext>
            </c:extLst>
          </c:dPt>
          <c:dPt>
            <c:idx val="4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5A7-4D1E-9A6B-C6B655569AC2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5A7-4D1E-9A6B-C6B655569AC2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5A7-4D1E-9A6B-C6B655569AC2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5A7-4D1E-9A6B-C6B655569AC2}"/>
                </c:ext>
              </c:extLst>
            </c:dLbl>
            <c:dLbl>
              <c:idx val="3"/>
              <c:layout>
                <c:manualLayout>
                  <c:x val="1.23617826948112E-2"/>
                  <c:y val="-5.8091704716077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A7-4D1E-9A6B-C6B655569AC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 č. 61'!$A$3:$A$7</c15:sqref>
                  </c15:fullRef>
                </c:ext>
              </c:extLst>
              <c:f>'graf č. 61'!$A$3:$A$6</c:f>
              <c:strCache>
                <c:ptCount val="4"/>
                <c:pt idx="0">
                  <c:v>rychlost &lt; 10 Mbit/s</c:v>
                </c:pt>
                <c:pt idx="1">
                  <c:v>rychlost ≥ 10 Mbit/s &lt; 30 Mbit/s</c:v>
                </c:pt>
                <c:pt idx="2">
                  <c:v>rychlost ≥ 30 Mbit/s &lt; 100 Mbit/s</c:v>
                </c:pt>
                <c:pt idx="3">
                  <c:v>rychlost ≥ 100 Mbit/s &lt; 1 Gbit/s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61'!$C$3:$C$7</c15:sqref>
                  </c15:fullRef>
                </c:ext>
              </c:extLst>
              <c:f>'graf č. 61'!$C$3:$C$6</c:f>
              <c:numCache>
                <c:formatCode>#\ ##0_ ;\-#\ ##0\ </c:formatCode>
                <c:ptCount val="4"/>
                <c:pt idx="0">
                  <c:v>71264</c:v>
                </c:pt>
                <c:pt idx="1">
                  <c:v>263905</c:v>
                </c:pt>
                <c:pt idx="2">
                  <c:v>101558</c:v>
                </c:pt>
                <c:pt idx="3">
                  <c:v>15361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'graf č. 61'!$C$7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  <c15:dLbl>
                    <c:idx val="3"/>
                    <c:layout>
                      <c:manualLayout>
                        <c:x val="4.4167555474056791E-2"/>
                        <c:y val="-1.2641770690250949E-2"/>
                      </c:manualLayout>
                    </c:layout>
                    <c:dLblPos val="bestFit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8147-42C0-8851-70B158CF681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E5A7-4D1E-9A6B-C6B655569A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85209743362064"/>
          <c:y val="0.78477170968412324"/>
          <c:w val="0.78190033026802053"/>
          <c:h val="0.16837617453089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62'!$A$3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62'!$C$2:$G$2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62'!$C$3:$G$3</c:f>
              <c:numCache>
                <c:formatCode>#,##0</c:formatCode>
                <c:ptCount val="5"/>
                <c:pt idx="0">
                  <c:v>227.131</c:v>
                </c:pt>
                <c:pt idx="1">
                  <c:v>358.209</c:v>
                </c:pt>
                <c:pt idx="2">
                  <c:v>422.65100000000001</c:v>
                </c:pt>
                <c:pt idx="3">
                  <c:v>439.67700000000002</c:v>
                </c:pt>
                <c:pt idx="4">
                  <c:v>452.08800000000002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B3-461C-9255-CA0D7C722899}"/>
            </c:ext>
          </c:extLst>
        </c:ser>
        <c:ser>
          <c:idx val="2"/>
          <c:order val="2"/>
          <c:tx>
            <c:strRef>
              <c:f>'graf č. 62'!$A$4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62'!$C$2:$G$2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62'!$C$4:$G$4</c:f>
              <c:numCache>
                <c:formatCode>#,##0</c:formatCode>
                <c:ptCount val="5"/>
                <c:pt idx="0">
                  <c:v>63.438999999999993</c:v>
                </c:pt>
                <c:pt idx="1">
                  <c:v>106.40600000000001</c:v>
                </c:pt>
                <c:pt idx="2">
                  <c:v>117.00400000000002</c:v>
                </c:pt>
                <c:pt idx="3">
                  <c:v>122.74400000000003</c:v>
                </c:pt>
                <c:pt idx="4">
                  <c:v>127.64100000000002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3-461C-9255-CA0D7C722899}"/>
            </c:ext>
          </c:extLst>
        </c:ser>
        <c:ser>
          <c:idx val="3"/>
          <c:order val="3"/>
          <c:tx>
            <c:strRef>
              <c:f>'graf č. 62'!$A$5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62'!$C$2:$G$2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62'!$C$5:$G$5</c:f>
              <c:numCache>
                <c:formatCode>#,##0</c:formatCode>
                <c:ptCount val="5"/>
                <c:pt idx="0">
                  <c:v>163.69200000000001</c:v>
                </c:pt>
                <c:pt idx="1">
                  <c:v>251.803</c:v>
                </c:pt>
                <c:pt idx="2">
                  <c:v>305.64699999999999</c:v>
                </c:pt>
                <c:pt idx="3">
                  <c:v>316.93299999999999</c:v>
                </c:pt>
                <c:pt idx="4">
                  <c:v>324.447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B3-461C-9255-CA0D7C722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37152"/>
        <c:axId val="1587386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62'!$A$2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fix LTE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62'!$C$2:$G$2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62'!$C$2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8B3-461C-9255-CA0D7C722899}"/>
                  </c:ext>
                </c:extLst>
              </c15:ser>
            </c15:filteredLineSeries>
          </c:ext>
        </c:extLst>
      </c:lineChart>
      <c:catAx>
        <c:axId val="15873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738688"/>
        <c:crosses val="autoZero"/>
        <c:auto val="1"/>
        <c:lblAlgn val="ctr"/>
        <c:lblOffset val="100"/>
        <c:noMultiLvlLbl val="0"/>
      </c:catAx>
      <c:valAx>
        <c:axId val="15873868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73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945994419599556"/>
          <c:y val="4.255676385384962E-2"/>
          <c:w val="0.60161098806264557"/>
          <c:h val="0.80019734555719413"/>
        </c:manualLayout>
      </c:layout>
      <c:pie3DChart>
        <c:varyColors val="1"/>
        <c:ser>
          <c:idx val="0"/>
          <c:order val="0"/>
          <c:tx>
            <c:strRef>
              <c:f>'graf č. 63'!$A$3</c:f>
              <c:strCache>
                <c:ptCount val="1"/>
                <c:pt idx="0">
                  <c:v>fix LTE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3B-40A6-B293-C3DABC6F39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3B-40A6-B293-C3DABC6F39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13B-40A6-B293-C3DABC6F39DE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3B-40A6-B293-C3DABC6F39DE}"/>
                </c:ext>
              </c:extLst>
            </c:dLbl>
            <c:dLbl>
              <c:idx val="1"/>
              <c:layout>
                <c:manualLayout>
                  <c:x val="0.10837634002577777"/>
                  <c:y val="-0.1492869448846022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3B-40A6-B293-C3DABC6F39DE}"/>
                </c:ext>
              </c:extLst>
            </c:dLbl>
            <c:dLbl>
              <c:idx val="2"/>
              <c:layout>
                <c:manualLayout>
                  <c:x val="-3.6831133217452116E-3"/>
                  <c:y val="5.188577044088248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3B-40A6-B293-C3DABC6F39D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63'!$C$2:$E$2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100 Mbit/s-1 Gbit/s</c:v>
                </c:pt>
              </c:strCache>
            </c:strRef>
          </c:cat>
          <c:val>
            <c:numRef>
              <c:f>'graf č. 63'!$C$3:$E$3</c:f>
              <c:numCache>
                <c:formatCode>#\ ##0_ ;\-#\ ##0\ </c:formatCode>
                <c:ptCount val="3"/>
                <c:pt idx="0">
                  <c:v>217172</c:v>
                </c:pt>
                <c:pt idx="1">
                  <c:v>606414</c:v>
                </c:pt>
                <c:pt idx="2">
                  <c:v>4794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3B-40A6-B293-C3DABC6F3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55551161661849"/>
          <c:y val="0.86832021604938514"/>
          <c:w val="0.74000009098859665"/>
          <c:h val="8.2682870370370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2868324818481"/>
          <c:y val="0.10744017722018752"/>
          <c:w val="0.74191697268909418"/>
          <c:h val="0.546425986445287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'graf č. 64'!$A$3</c:f>
              <c:strCache>
                <c:ptCount val="1"/>
                <c:pt idx="0">
                  <c:v>rychlost &lt; 10 Mbit/s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64'!$C$2:$G$2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64'!$C$3:$G$3</c:f>
              <c:numCache>
                <c:formatCode>#\ ##0_ ;\-#\ ##0\ </c:formatCode>
                <c:ptCount val="5"/>
                <c:pt idx="0">
                  <c:v>3295</c:v>
                </c:pt>
                <c:pt idx="1">
                  <c:v>3315</c:v>
                </c:pt>
                <c:pt idx="2">
                  <c:v>3102</c:v>
                </c:pt>
                <c:pt idx="3">
                  <c:v>2971</c:v>
                </c:pt>
                <c:pt idx="4">
                  <c:v>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D-452B-8B06-89713ECF337E}"/>
            </c:ext>
          </c:extLst>
        </c:ser>
        <c:ser>
          <c:idx val="3"/>
          <c:order val="2"/>
          <c:tx>
            <c:strRef>
              <c:f>'graf č. 64'!$A$4</c:f>
              <c:strCache>
                <c:ptCount val="1"/>
                <c:pt idx="0">
                  <c:v>rychlost ≥ 10 Mbit/s &lt; 30 Mbit/s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64'!$C$2:$G$2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64'!$C$4:$G$4</c:f>
              <c:numCache>
                <c:formatCode>#\ ##0_ ;\-#\ ##0\ </c:formatCode>
                <c:ptCount val="5"/>
                <c:pt idx="0">
                  <c:v>2675</c:v>
                </c:pt>
                <c:pt idx="1">
                  <c:v>1758</c:v>
                </c:pt>
                <c:pt idx="2">
                  <c:v>2221</c:v>
                </c:pt>
                <c:pt idx="3">
                  <c:v>1765</c:v>
                </c:pt>
                <c:pt idx="4">
                  <c:v>5165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D-452B-8B06-89713ECF337E}"/>
            </c:ext>
          </c:extLst>
        </c:ser>
        <c:ser>
          <c:idx val="4"/>
          <c:order val="3"/>
          <c:tx>
            <c:strRef>
              <c:f>'graf č. 64'!$A$5</c:f>
              <c:strCache>
                <c:ptCount val="1"/>
                <c:pt idx="0">
                  <c:v>rychlost ≥ 30 Mbit/s &lt; 100 Mbit/s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64'!$C$2:$G$2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64'!$C$5:$G$5</c:f>
              <c:numCache>
                <c:formatCode>#\ ##0_ ;\-#\ ##0\ </c:formatCode>
                <c:ptCount val="5"/>
                <c:pt idx="0">
                  <c:v>2893</c:v>
                </c:pt>
                <c:pt idx="1">
                  <c:v>2973</c:v>
                </c:pt>
                <c:pt idx="2">
                  <c:v>3796</c:v>
                </c:pt>
                <c:pt idx="3">
                  <c:v>3453</c:v>
                </c:pt>
                <c:pt idx="4">
                  <c:v>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2D-452B-8B06-89713ECF337E}"/>
            </c:ext>
          </c:extLst>
        </c:ser>
        <c:ser>
          <c:idx val="5"/>
          <c:order val="4"/>
          <c:tx>
            <c:strRef>
              <c:f>'graf č. 64'!$A$6</c:f>
              <c:strCache>
                <c:ptCount val="1"/>
                <c:pt idx="0">
                  <c:v>rychlost ≥ 100 Mbit/s &lt; 1 Gbit/s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64'!$C$2:$G$2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64'!$C$6:$G$6</c:f>
              <c:numCache>
                <c:formatCode>#\ ##0_ ;\-#\ ##0\ </c:formatCode>
                <c:ptCount val="5"/>
                <c:pt idx="0">
                  <c:v>5302</c:v>
                </c:pt>
                <c:pt idx="1">
                  <c:v>9111</c:v>
                </c:pt>
                <c:pt idx="2">
                  <c:v>13548</c:v>
                </c:pt>
                <c:pt idx="3">
                  <c:v>2702</c:v>
                </c:pt>
                <c:pt idx="4">
                  <c:v>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2D-452B-8B06-89713ECF337E}"/>
            </c:ext>
          </c:extLst>
        </c:ser>
        <c:ser>
          <c:idx val="0"/>
          <c:order val="5"/>
          <c:tx>
            <c:strRef>
              <c:f>'graf č. 64'!$A$7</c:f>
              <c:strCache>
                <c:ptCount val="1"/>
                <c:pt idx="0">
                  <c:v>rychlost ≥ 1 Gbit/s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val>
            <c:numRef>
              <c:f>'graf č. 64'!$C$7:$G$7</c:f>
              <c:numCache>
                <c:formatCode>#\ ##0_ ;\-#\ ##0\ </c:formatCode>
                <c:ptCount val="5"/>
                <c:pt idx="2">
                  <c:v>4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2D-452B-8B06-89713ECF3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58979968"/>
        <c:axId val="15898150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64'!#REF!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64'!$C$2:$G$2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64'!#REF!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12D-452B-8B06-89713ECF337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6"/>
          <c:tx>
            <c:strRef>
              <c:f>'graf č. 64'!$A$8</c:f>
              <c:strCache>
                <c:ptCount val="1"/>
                <c:pt idx="0">
                  <c:v>počet přístupů celkem (pravá osa)</c:v>
                </c:pt>
              </c:strCache>
            </c:strRef>
          </c:tx>
          <c:spPr>
            <a:ln w="28575" cap="rnd">
              <a:solidFill>
                <a:srgbClr val="9E480E"/>
              </a:solidFill>
              <a:round/>
            </a:ln>
            <a:effectLst/>
          </c:spPr>
          <c:marker>
            <c:symbol val="none"/>
          </c:marker>
          <c:cat>
            <c:numRef>
              <c:f>'graf č. 64'!$C$2:$G$2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64'!$C$8:$G$8</c:f>
              <c:numCache>
                <c:formatCode>#\ ##0_ ;\-#\ ##0\ </c:formatCode>
                <c:ptCount val="5"/>
                <c:pt idx="0">
                  <c:v>14165</c:v>
                </c:pt>
                <c:pt idx="1">
                  <c:v>17157</c:v>
                </c:pt>
                <c:pt idx="2">
                  <c:v>22671</c:v>
                </c:pt>
                <c:pt idx="3">
                  <c:v>10899</c:v>
                </c:pt>
                <c:pt idx="4">
                  <c:v>12397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2D-452B-8B06-89713ECF3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97888"/>
        <c:axId val="158995968"/>
      </c:lineChart>
      <c:catAx>
        <c:axId val="1589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981504"/>
        <c:crosses val="autoZero"/>
        <c:auto val="1"/>
        <c:lblAlgn val="ctr"/>
        <c:lblOffset val="100"/>
        <c:noMultiLvlLbl val="0"/>
      </c:catAx>
      <c:valAx>
        <c:axId val="158981504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979968"/>
        <c:crosses val="autoZero"/>
        <c:crossBetween val="between"/>
        <c:majorUnit val="3000"/>
        <c:dispUnits>
          <c:builtInUnit val="thousands"/>
          <c:dispUnitsLbl>
            <c:layout>
              <c:manualLayout>
                <c:xMode val="edge"/>
                <c:yMode val="edge"/>
                <c:x val="4.3466131519011519E-2"/>
                <c:y val="0.1956022488832352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89959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99788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1860077148745589"/>
                <c:y val="0.149225246565628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přístuů celkem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899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995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117816916195308E-2"/>
          <c:y val="0.75969556730199816"/>
          <c:w val="0.8547530398149995"/>
          <c:h val="0.203164228426878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91792726816187"/>
          <c:y val="0.13884796672884922"/>
          <c:w val="0.74422387411239721"/>
          <c:h val="0.5461192060472431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3D-4C2C-B252-ECE1F5A6D9D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3D-4C2C-B252-ECE1F5A6D9D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3D-4C2C-B252-ECE1F5A6D9DD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3D-4C2C-B252-ECE1F5A6D9DD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13D-4C2C-B252-ECE1F5A6D9DD}"/>
              </c:ext>
            </c:extLst>
          </c:dPt>
          <c:dPt>
            <c:idx val="5"/>
            <c:bubble3D val="0"/>
            <c:spPr>
              <a:solidFill>
                <a:srgbClr val="2644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13D-4C2C-B252-ECE1F5A6D9DD}"/>
              </c:ext>
            </c:extLst>
          </c:dPt>
          <c:dLbls>
            <c:dLbl>
              <c:idx val="4"/>
              <c:layout>
                <c:manualLayout>
                  <c:x val="-2.0444220190825924E-3"/>
                  <c:y val="-2.72830568730578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3D-4C2C-B252-ECE1F5A6D9D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65'!$A$3:$A$7</c:f>
              <c:strCache>
                <c:ptCount val="5"/>
                <c:pt idx="0">
                  <c:v>rychlost &lt; 10 Mbit/s</c:v>
                </c:pt>
                <c:pt idx="1">
                  <c:v>rychlost ≥ 10 Mbit/s &lt; 30 Mbit/s</c:v>
                </c:pt>
                <c:pt idx="2">
                  <c:v>rychlost ≥ 30 Mbit/s &lt; 100 Mbit/s</c:v>
                </c:pt>
                <c:pt idx="3">
                  <c:v>rychlost ≥ 100 Mbit/s &lt; 1 Gbit/s</c:v>
                </c:pt>
                <c:pt idx="4">
                  <c:v>rychlost ≥ 1 Gbit/s</c:v>
                </c:pt>
              </c:strCache>
            </c:strRef>
          </c:cat>
          <c:val>
            <c:numRef>
              <c:f>'graf č. 65'!$C$3:$C$7</c:f>
              <c:numCache>
                <c:formatCode>#\ ##0_ ;\-#\ ##0\ </c:formatCode>
                <c:ptCount val="5"/>
                <c:pt idx="0">
                  <c:v>1160</c:v>
                </c:pt>
                <c:pt idx="1">
                  <c:v>5165</c:v>
                </c:pt>
                <c:pt idx="2">
                  <c:v>3060</c:v>
                </c:pt>
                <c:pt idx="3">
                  <c:v>3002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3D-4C2C-B252-ECE1F5A6D9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94169040670215"/>
          <c:y val="0.78477170968412324"/>
          <c:w val="0.75423607648403768"/>
          <c:h val="0.19180223242338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'graf č. 66'!$A$3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66'!$C$2:$G$2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66'!$C$3:$G$3</c:f>
              <c:numCache>
                <c:formatCode>0</c:formatCode>
                <c:ptCount val="5"/>
                <c:pt idx="0">
                  <c:v>14.164999999999999</c:v>
                </c:pt>
                <c:pt idx="1">
                  <c:v>17.157</c:v>
                </c:pt>
                <c:pt idx="2">
                  <c:v>22.670999999999999</c:v>
                </c:pt>
                <c:pt idx="3">
                  <c:v>10.898999999999999</c:v>
                </c:pt>
                <c:pt idx="4">
                  <c:v>12.397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8-499D-B85B-A4CB88FE6204}"/>
            </c:ext>
          </c:extLst>
        </c:ser>
        <c:ser>
          <c:idx val="2"/>
          <c:order val="2"/>
          <c:tx>
            <c:strRef>
              <c:f>'graf č. 66'!$A$4</c:f>
              <c:strCache>
                <c:ptCount val="1"/>
                <c:pt idx="0">
                  <c:v>z toho podnikající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66'!$C$2:$G$2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66'!$C$4:$G$4</c:f>
              <c:numCache>
                <c:formatCode>#,##0</c:formatCode>
                <c:ptCount val="5"/>
                <c:pt idx="0">
                  <c:v>3.9759999999999991</c:v>
                </c:pt>
                <c:pt idx="1">
                  <c:v>5.2639999999999993</c:v>
                </c:pt>
                <c:pt idx="2">
                  <c:v>6.2889999999999979</c:v>
                </c:pt>
                <c:pt idx="3">
                  <c:v>5.8369999999999989</c:v>
                </c:pt>
                <c:pt idx="4">
                  <c:v>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8-499D-B85B-A4CB88FE6204}"/>
            </c:ext>
          </c:extLst>
        </c:ser>
        <c:ser>
          <c:idx val="3"/>
          <c:order val="3"/>
          <c:tx>
            <c:strRef>
              <c:f>'graf č. 66'!$A$5</c:f>
              <c:strCache>
                <c:ptCount val="1"/>
                <c:pt idx="0">
                  <c:v>z toho nepodnikající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66'!$C$2:$G$2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66'!$C$5:$G$5</c:f>
              <c:numCache>
                <c:formatCode>0</c:formatCode>
                <c:ptCount val="5"/>
                <c:pt idx="0">
                  <c:v>10.189</c:v>
                </c:pt>
                <c:pt idx="1">
                  <c:v>11.893000000000001</c:v>
                </c:pt>
                <c:pt idx="2">
                  <c:v>16.382000000000001</c:v>
                </c:pt>
                <c:pt idx="3">
                  <c:v>5.0620000000000003</c:v>
                </c:pt>
                <c:pt idx="4">
                  <c:v>6.0170000000000003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78-499D-B85B-A4CB88FE6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375104"/>
        <c:axId val="1573850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66'!$A$2</c15:sqref>
                        </c15:formulaRef>
                      </c:ext>
                    </c:extLst>
                    <c:strCache>
                      <c:ptCount val="1"/>
                      <c:pt idx="0">
                        <c:v>Zákaznická segmentace - FWA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 č. 66'!$C$2:$G$2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66'!$C$2:$D$2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2017</c:v>
                      </c:pt>
                      <c:pt idx="1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E78-499D-B85B-A4CB88FE6204}"/>
                  </c:ext>
                </c:extLst>
              </c15:ser>
            </c15:filteredLineSeries>
          </c:ext>
        </c:extLst>
      </c:lineChart>
      <c:catAx>
        <c:axId val="1573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385088"/>
        <c:crosses val="autoZero"/>
        <c:auto val="1"/>
        <c:lblAlgn val="ctr"/>
        <c:lblOffset val="100"/>
        <c:noMultiLvlLbl val="0"/>
      </c:catAx>
      <c:valAx>
        <c:axId val="15738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přístupů v tisících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3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33498633043267"/>
          <c:y val="0"/>
          <c:w val="0.62223357374445842"/>
          <c:h val="1"/>
        </c:manualLayout>
      </c:layout>
      <c:pie3DChart>
        <c:varyColors val="1"/>
        <c:ser>
          <c:idx val="0"/>
          <c:order val="0"/>
          <c:tx>
            <c:strRef>
              <c:f>'graf č. 67'!$A$3</c:f>
              <c:strCache>
                <c:ptCount val="1"/>
                <c:pt idx="0">
                  <c:v>FWA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AB-4F81-93D7-768657F5CC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AB-4F81-93D7-768657F5CC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6AB-4F81-93D7-768657F5CCF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67'!$C$2:$E$2</c:f>
              <c:strCache>
                <c:ptCount val="3"/>
                <c:pt idx="0">
                  <c:v>Přípojky do 30 Mbit/s</c:v>
                </c:pt>
                <c:pt idx="1">
                  <c:v>Přípojky 30-100 Mbit/s</c:v>
                </c:pt>
                <c:pt idx="2">
                  <c:v>Přípojky nad 100 Mbit/s</c:v>
                </c:pt>
              </c:strCache>
            </c:strRef>
          </c:cat>
          <c:val>
            <c:numRef>
              <c:f>'graf č. 67'!$C$3:$E$3</c:f>
              <c:numCache>
                <c:formatCode>_-* #\ ##0\ _K_č_-;\-* #\ ##0\ _K_č_-;_-* "-"??\ _K_č_-;_-@_-</c:formatCode>
                <c:ptCount val="3"/>
                <c:pt idx="0">
                  <c:v>7227</c:v>
                </c:pt>
                <c:pt idx="1">
                  <c:v>1862</c:v>
                </c:pt>
                <c:pt idx="2">
                  <c:v>19971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AB-4F81-93D7-768657F5C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986727151986619E-2"/>
          <c:y val="0.87895415008108524"/>
          <c:w val="0.84058967629046477"/>
          <c:h val="7.833114035087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'graf č. 68'!$B$2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 č. 68'!$A$3:$A$5</c:f>
              <c:strCache>
                <c:ptCount val="3"/>
                <c:pt idx="0">
                  <c:v>Účastnické stanice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f>'graf č. 68'!$B$3:$B$5</c:f>
              <c:numCache>
                <c:formatCode>#\ ##0_ ;\-#\ ##0\ </c:formatCode>
                <c:ptCount val="3"/>
                <c:pt idx="0">
                  <c:v>1647693</c:v>
                </c:pt>
                <c:pt idx="1">
                  <c:v>614343</c:v>
                </c:pt>
                <c:pt idx="2">
                  <c:v>1033350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5-4C86-B2ED-81A7B8C79B66}"/>
            </c:ext>
          </c:extLst>
        </c:ser>
        <c:ser>
          <c:idx val="2"/>
          <c:order val="1"/>
          <c:tx>
            <c:strRef>
              <c:f>'graf č. 68'!$C$2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č. 68'!$A$3:$A$5</c:f>
              <c:strCache>
                <c:ptCount val="3"/>
                <c:pt idx="0">
                  <c:v>Účastnické stanice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f>'graf č. 68'!$C$3:$C$5</c:f>
              <c:numCache>
                <c:formatCode>#\ ##0_ ;\-#\ ##0\ </c:formatCode>
                <c:ptCount val="3"/>
                <c:pt idx="0">
                  <c:v>1520299</c:v>
                </c:pt>
                <c:pt idx="1">
                  <c:v>606074</c:v>
                </c:pt>
                <c:pt idx="2">
                  <c:v>914225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5-4C86-B2ED-81A7B8C79B66}"/>
            </c:ext>
          </c:extLst>
        </c:ser>
        <c:ser>
          <c:idx val="3"/>
          <c:order val="2"/>
          <c:tx>
            <c:strRef>
              <c:f>'graf č. 68'!$D$2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 č. 68'!$A$3:$A$5</c:f>
              <c:strCache>
                <c:ptCount val="3"/>
                <c:pt idx="0">
                  <c:v>Účastnické stanice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f>'graf č. 68'!$D$3:$D$5</c:f>
              <c:numCache>
                <c:formatCode>#\ ##0_ ;\-#\ ##0\ </c:formatCode>
                <c:ptCount val="3"/>
                <c:pt idx="0">
                  <c:v>1490587</c:v>
                </c:pt>
                <c:pt idx="1">
                  <c:v>576820</c:v>
                </c:pt>
                <c:pt idx="2">
                  <c:v>913767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5-4C86-B2ED-81A7B8C79B66}"/>
            </c:ext>
          </c:extLst>
        </c:ser>
        <c:ser>
          <c:idx val="4"/>
          <c:order val="3"/>
          <c:tx>
            <c:strRef>
              <c:f>'graf č. 68'!$E$2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 č. 68'!$A$3:$A$5</c:f>
              <c:strCache>
                <c:ptCount val="3"/>
                <c:pt idx="0">
                  <c:v>Účastnické stanice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f>'graf č. 68'!$E$3:$E$5</c:f>
              <c:numCache>
                <c:formatCode>#\ ##0_ ;\-#\ ##0\ </c:formatCode>
                <c:ptCount val="3"/>
                <c:pt idx="0">
                  <c:v>1334114</c:v>
                </c:pt>
                <c:pt idx="1">
                  <c:v>459479</c:v>
                </c:pt>
                <c:pt idx="2">
                  <c:v>874635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D5-4C86-B2ED-81A7B8C79B66}"/>
            </c:ext>
          </c:extLst>
        </c:ser>
        <c:ser>
          <c:idx val="5"/>
          <c:order val="4"/>
          <c:tx>
            <c:strRef>
              <c:f>'graf č. 68'!$F$2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'graf č. 68'!$A$3:$A$5</c:f>
              <c:strCache>
                <c:ptCount val="3"/>
                <c:pt idx="0">
                  <c:v>Účastnické stanice celkem</c:v>
                </c:pt>
                <c:pt idx="1">
                  <c:v>Účastnické stanice nepodnikajících fyzických osob </c:v>
                </c:pt>
                <c:pt idx="2">
                  <c:v>Účastnické stanice právnických a podnikajících fyzických osob</c:v>
                </c:pt>
              </c:strCache>
            </c:strRef>
          </c:cat>
          <c:val>
            <c:numRef>
              <c:f>'graf č. 68'!$F$3:$F$5</c:f>
              <c:numCache>
                <c:formatCode>#\ ##0_ ;\-#\ ##0\ </c:formatCode>
                <c:ptCount val="3"/>
                <c:pt idx="0">
                  <c:v>1302466</c:v>
                </c:pt>
                <c:pt idx="1">
                  <c:v>411266</c:v>
                </c:pt>
                <c:pt idx="2">
                  <c:v>891200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D5-4C86-B2ED-81A7B8C79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463104"/>
        <c:axId val="158464640"/>
      </c:barChart>
      <c:catAx>
        <c:axId val="158463104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464640"/>
        <c:crosses val="autoZero"/>
        <c:auto val="1"/>
        <c:lblAlgn val="ctr"/>
        <c:lblOffset val="100"/>
        <c:noMultiLvlLbl val="0"/>
      </c:catAx>
      <c:valAx>
        <c:axId val="158464640"/>
        <c:scaling>
          <c:orientation val="minMax"/>
          <c:max val="1750000.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úč. stanic v tisících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463104"/>
        <c:crosses val="autoZero"/>
        <c:crossBetween val="between"/>
        <c:majorUnit val="25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69'!$A$3</c:f>
              <c:strCache>
                <c:ptCount val="1"/>
                <c:pt idx="0">
                  <c:v>Úč. stanice PSTN nepodnikajících FO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69'!$B$2:$F$2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69'!$B$3:$F$3</c:f>
              <c:numCache>
                <c:formatCode>#\ ##0_ ;\-#\ ##0\ </c:formatCode>
                <c:ptCount val="5"/>
                <c:pt idx="0">
                  <c:v>354793</c:v>
                </c:pt>
                <c:pt idx="1">
                  <c:v>310974</c:v>
                </c:pt>
                <c:pt idx="2">
                  <c:v>275058</c:v>
                </c:pt>
                <c:pt idx="3">
                  <c:v>243613</c:v>
                </c:pt>
                <c:pt idx="4">
                  <c:v>214142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8-4DAB-9EA6-AD7F48B6933F}"/>
            </c:ext>
          </c:extLst>
        </c:ser>
        <c:ser>
          <c:idx val="1"/>
          <c:order val="1"/>
          <c:tx>
            <c:strRef>
              <c:f>'graf č. 69'!$A$4</c:f>
              <c:strCache>
                <c:ptCount val="1"/>
                <c:pt idx="0">
                  <c:v>Úč. stanice PSTN právnických a podnikajících FO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69'!$B$2:$F$2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69'!$B$4:$F$4</c:f>
              <c:numCache>
                <c:formatCode>#\ ##0_ ;\-#\ ##0\ </c:formatCode>
                <c:ptCount val="5"/>
                <c:pt idx="0">
                  <c:v>384919</c:v>
                </c:pt>
                <c:pt idx="1">
                  <c:v>353691</c:v>
                </c:pt>
                <c:pt idx="2">
                  <c:v>327139</c:v>
                </c:pt>
                <c:pt idx="3">
                  <c:v>286312</c:v>
                </c:pt>
                <c:pt idx="4">
                  <c:v>262795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8-4DAB-9EA6-AD7F48B6933F}"/>
            </c:ext>
          </c:extLst>
        </c:ser>
        <c:ser>
          <c:idx val="2"/>
          <c:order val="2"/>
          <c:tx>
            <c:strRef>
              <c:f>'graf č. 69'!$A$5</c:f>
              <c:strCache>
                <c:ptCount val="1"/>
                <c:pt idx="0">
                  <c:v>Úč. stanice VoIP nepodnikajících FO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69'!$B$2:$F$2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69'!$B$5:$F$5</c:f>
              <c:numCache>
                <c:formatCode>#\ ##0_ ;\-#\ ##0\ </c:formatCode>
                <c:ptCount val="5"/>
                <c:pt idx="0">
                  <c:v>259550</c:v>
                </c:pt>
                <c:pt idx="1">
                  <c:v>295100</c:v>
                </c:pt>
                <c:pt idx="2">
                  <c:v>301762</c:v>
                </c:pt>
                <c:pt idx="3">
                  <c:v>215866</c:v>
                </c:pt>
                <c:pt idx="4">
                  <c:v>197124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8-4DAB-9EA6-AD7F48B6933F}"/>
            </c:ext>
          </c:extLst>
        </c:ser>
        <c:ser>
          <c:idx val="3"/>
          <c:order val="3"/>
          <c:tx>
            <c:strRef>
              <c:f>'graf č. 69'!$A$6</c:f>
              <c:strCache>
                <c:ptCount val="1"/>
                <c:pt idx="0">
                  <c:v>Úč. stanice VoIP právnických a podnikajících FO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69'!$B$2:$F$2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69'!$B$6:$F$6</c:f>
              <c:numCache>
                <c:formatCode>#\ ##0_ ;\-#\ ##0\ </c:formatCode>
                <c:ptCount val="5"/>
                <c:pt idx="0">
                  <c:v>648431</c:v>
                </c:pt>
                <c:pt idx="1">
                  <c:v>560534</c:v>
                </c:pt>
                <c:pt idx="2">
                  <c:v>586628</c:v>
                </c:pt>
                <c:pt idx="3">
                  <c:v>588323</c:v>
                </c:pt>
                <c:pt idx="4">
                  <c:v>628405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68-4DAB-9EA6-AD7F48B69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7459016"/>
        <c:axId val="597460656"/>
      </c:barChart>
      <c:lineChart>
        <c:grouping val="standard"/>
        <c:varyColors val="0"/>
        <c:ser>
          <c:idx val="4"/>
          <c:order val="4"/>
          <c:tx>
            <c:strRef>
              <c:f>'graf č. 69'!$A$7</c:f>
              <c:strCache>
                <c:ptCount val="1"/>
                <c:pt idx="0">
                  <c:v>Úč. stanice PSTN celkem (pravá osa)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 č. 69'!$B$2:$F$2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69'!$B$7:$F$7</c:f>
              <c:numCache>
                <c:formatCode>#\ ##0_ ;\-#\ ##0\ </c:formatCode>
                <c:ptCount val="5"/>
                <c:pt idx="0">
                  <c:v>739712</c:v>
                </c:pt>
                <c:pt idx="1">
                  <c:v>664665</c:v>
                </c:pt>
                <c:pt idx="2">
                  <c:v>602197</c:v>
                </c:pt>
                <c:pt idx="3">
                  <c:v>529925</c:v>
                </c:pt>
                <c:pt idx="4">
                  <c:v>476937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68-4DAB-9EA6-AD7F48B6933F}"/>
            </c:ext>
          </c:extLst>
        </c:ser>
        <c:ser>
          <c:idx val="5"/>
          <c:order val="5"/>
          <c:tx>
            <c:strRef>
              <c:f>'graf č. 69'!$A$8</c:f>
              <c:strCache>
                <c:ptCount val="1"/>
                <c:pt idx="0">
                  <c:v>Úč. stanice VoIP celkem (pravá osa)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'graf č. 69'!$B$2:$F$2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69'!$B$8:$F$8</c:f>
              <c:numCache>
                <c:formatCode>#\ ##0_ ;\-#\ ##0\ </c:formatCode>
                <c:ptCount val="5"/>
                <c:pt idx="0">
                  <c:v>907981</c:v>
                </c:pt>
                <c:pt idx="1">
                  <c:v>855634</c:v>
                </c:pt>
                <c:pt idx="2">
                  <c:v>888390</c:v>
                </c:pt>
                <c:pt idx="3">
                  <c:v>804189</c:v>
                </c:pt>
                <c:pt idx="4">
                  <c:v>825529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68-4DAB-9EA6-AD7F48B69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468856"/>
        <c:axId val="597465248"/>
      </c:lineChart>
      <c:catAx>
        <c:axId val="59745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7460656"/>
        <c:crosses val="autoZero"/>
        <c:auto val="1"/>
        <c:lblAlgn val="ctr"/>
        <c:lblOffset val="100"/>
        <c:noMultiLvlLbl val="0"/>
      </c:catAx>
      <c:valAx>
        <c:axId val="59746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74590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84375E-2"/>
                <c:y val="0.1690393518518518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úč. stanic v t</a:t>
                  </a:r>
                  <a:r>
                    <a:rPr lang="cs-CZ"/>
                    <a:t>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597465248"/>
        <c:scaling>
          <c:orientation val="minMax"/>
          <c:max val="14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7468856"/>
        <c:crosses val="max"/>
        <c:crossBetween val="between"/>
        <c:dispUnits>
          <c:builtInUnit val="thousands"/>
        </c:dispUnits>
      </c:valAx>
      <c:catAx>
        <c:axId val="597468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4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379921259842511E-2"/>
          <c:y val="0.78506626157407422"/>
          <c:w val="0.93768438320209979"/>
          <c:h val="0.18715596064814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488078134791898E-2"/>
          <c:y val="9.6815240437287661E-2"/>
          <c:w val="0.82735519186252238"/>
          <c:h val="0.7067694466119662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A42-4F77-80CF-EDB9923282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A42-4F77-80CF-EDB9923282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A42-4F77-80CF-EDB9923282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A42-4F77-80CF-EDB9923282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A42-4F77-80CF-EDB9923282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A42-4F77-80CF-EDB99232827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7'!$A$3:$A$8</c:f>
              <c:strCache>
                <c:ptCount val="6"/>
                <c:pt idx="0">
                  <c:v>hlas  MO</c:v>
                </c:pt>
                <c:pt idx="1">
                  <c:v>hlas VO</c:v>
                </c:pt>
                <c:pt idx="2">
                  <c:v>BB MO</c:v>
                </c:pt>
                <c:pt idx="3">
                  <c:v>BB VO</c:v>
                </c:pt>
                <c:pt idx="4">
                  <c:v>ostatní MO</c:v>
                </c:pt>
                <c:pt idx="5">
                  <c:v>ostatní VO</c:v>
                </c:pt>
              </c:strCache>
            </c:strRef>
          </c:cat>
          <c:val>
            <c:numRef>
              <c:f>'graf č. 7'!$C$3:$C$8</c:f>
              <c:numCache>
                <c:formatCode>#\ ##0_ ;\-#\ ##0\ </c:formatCode>
                <c:ptCount val="6"/>
                <c:pt idx="0">
                  <c:v>3241096.888710001</c:v>
                </c:pt>
                <c:pt idx="1">
                  <c:v>13393415.608759999</c:v>
                </c:pt>
                <c:pt idx="2">
                  <c:v>16976901.259500004</c:v>
                </c:pt>
                <c:pt idx="3">
                  <c:v>4011453.7789999996</c:v>
                </c:pt>
                <c:pt idx="4">
                  <c:v>5898766.9710000008</c:v>
                </c:pt>
                <c:pt idx="5">
                  <c:v>4949751.3429999994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42-4F77-80CF-EDB9923282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130072601238862E-2"/>
          <c:y val="0.90840793549454968"/>
          <c:w val="0.82691131394174"/>
          <c:h val="6.7568040481426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176574754108933E-2"/>
          <c:y val="0.15487688084790968"/>
          <c:w val="0.90694442678030263"/>
          <c:h val="0.56569653984091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E6-4C63-8039-D97C5F6C93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E6-4C63-8039-D97C5F6C93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5E6-4C63-8039-D97C5F6C93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5E6-4C63-8039-D97C5F6C93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70'!$A$3:$A$6</c:f>
              <c:strCache>
                <c:ptCount val="4"/>
                <c:pt idx="0">
                  <c:v>PSTN - nepodnikající fyzické osoby</c:v>
                </c:pt>
                <c:pt idx="1">
                  <c:v>PSTN - právnické a podnikající fyzické osoby</c:v>
                </c:pt>
                <c:pt idx="2">
                  <c:v>VoIP - nepodnikající fyzické osoby</c:v>
                </c:pt>
                <c:pt idx="3">
                  <c:v>VoIP - právnické a podnikající fyzické osoby</c:v>
                </c:pt>
              </c:strCache>
            </c:strRef>
          </c:cat>
          <c:val>
            <c:numRef>
              <c:f>'graf č. 70'!$C$3:$C$6</c:f>
              <c:numCache>
                <c:formatCode>0.0%</c:formatCode>
                <c:ptCount val="4"/>
                <c:pt idx="0">
                  <c:v>0.16441273706952811</c:v>
                </c:pt>
                <c:pt idx="1">
                  <c:v>0.20176726302260481</c:v>
                </c:pt>
                <c:pt idx="2">
                  <c:v>0.15134675300545272</c:v>
                </c:pt>
                <c:pt idx="3">
                  <c:v>0.48247324690241433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E6-4C63-8039-D97C5F6C9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č. 71'!$A$3</c:f>
              <c:strCache>
                <c:ptCount val="1"/>
                <c:pt idx="0">
                  <c:v>Účastnická kovová vedení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71'!$B$2:$F$2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71'!$B$3:$F$3</c:f>
              <c:numCache>
                <c:formatCode>#\ ##0_ ;\-#\ ##0\ </c:formatCode>
                <c:ptCount val="5"/>
                <c:pt idx="0">
                  <c:v>651808</c:v>
                </c:pt>
                <c:pt idx="1">
                  <c:v>598895</c:v>
                </c:pt>
                <c:pt idx="2">
                  <c:v>543861</c:v>
                </c:pt>
                <c:pt idx="3">
                  <c:v>491961</c:v>
                </c:pt>
                <c:pt idx="4">
                  <c:v>483715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2-4BC3-A2B5-7903B2E4C2DE}"/>
            </c:ext>
          </c:extLst>
        </c:ser>
        <c:ser>
          <c:idx val="1"/>
          <c:order val="1"/>
          <c:tx>
            <c:strRef>
              <c:f>'graf č. 71'!$A$4</c:f>
              <c:strCache>
                <c:ptCount val="1"/>
                <c:pt idx="0">
                  <c:v>Rozvody kabelových televizí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71'!$B$2:$F$2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71'!$B$4:$F$4</c:f>
              <c:numCache>
                <c:formatCode>#\ ##0_ ;\-#\ ##0\ </c:formatCode>
                <c:ptCount val="5"/>
                <c:pt idx="0">
                  <c:v>156478</c:v>
                </c:pt>
                <c:pt idx="1">
                  <c:v>195746</c:v>
                </c:pt>
                <c:pt idx="2">
                  <c:v>213159</c:v>
                </c:pt>
                <c:pt idx="3">
                  <c:v>129917</c:v>
                </c:pt>
                <c:pt idx="4">
                  <c:v>110196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2-4BC3-A2B5-7903B2E4C2DE}"/>
            </c:ext>
          </c:extLst>
        </c:ser>
        <c:ser>
          <c:idx val="2"/>
          <c:order val="2"/>
          <c:tx>
            <c:strRef>
              <c:f>'graf č. 71'!$A$5</c:f>
              <c:strCache>
                <c:ptCount val="1"/>
                <c:pt idx="0">
                  <c:v>Bezdrátová technologie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71'!$B$2:$F$2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71'!$B$5:$F$5</c:f>
              <c:numCache>
                <c:formatCode>#\ ##0_ ;\-#\ ##0\ </c:formatCode>
                <c:ptCount val="5"/>
                <c:pt idx="0">
                  <c:v>57110</c:v>
                </c:pt>
                <c:pt idx="1">
                  <c:v>61175</c:v>
                </c:pt>
                <c:pt idx="2">
                  <c:v>49187</c:v>
                </c:pt>
                <c:pt idx="3">
                  <c:v>46082</c:v>
                </c:pt>
                <c:pt idx="4">
                  <c:v>46354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E2-4BC3-A2B5-7903B2E4C2DE}"/>
            </c:ext>
          </c:extLst>
        </c:ser>
        <c:ser>
          <c:idx val="3"/>
          <c:order val="3"/>
          <c:tx>
            <c:strRef>
              <c:f>'graf č. 71'!$A$6</c:f>
              <c:strCache>
                <c:ptCount val="1"/>
                <c:pt idx="0">
                  <c:v>Optická vlákna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71'!$B$2:$F$2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71'!$B$6:$F$6</c:f>
              <c:numCache>
                <c:formatCode>#\ ##0_ ;\-#\ ##0\ </c:formatCode>
                <c:ptCount val="5"/>
                <c:pt idx="0">
                  <c:v>25492</c:v>
                </c:pt>
                <c:pt idx="1">
                  <c:v>24870</c:v>
                </c:pt>
                <c:pt idx="2">
                  <c:v>42801</c:v>
                </c:pt>
                <c:pt idx="3">
                  <c:v>62822</c:v>
                </c:pt>
                <c:pt idx="4">
                  <c:v>49662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E2-4BC3-A2B5-7903B2E4C2DE}"/>
            </c:ext>
          </c:extLst>
        </c:ser>
        <c:ser>
          <c:idx val="4"/>
          <c:order val="4"/>
          <c:tx>
            <c:strRef>
              <c:f>'graf č. 71'!$A$7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71'!$B$2:$F$2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71'!$B$7:$F$7</c:f>
              <c:numCache>
                <c:formatCode>#\ ##0_ ;\-#\ ##0\ </c:formatCode>
                <c:ptCount val="5"/>
                <c:pt idx="0">
                  <c:v>176642</c:v>
                </c:pt>
                <c:pt idx="1">
                  <c:v>164939</c:v>
                </c:pt>
                <c:pt idx="2">
                  <c:v>166286</c:v>
                </c:pt>
                <c:pt idx="3">
                  <c:v>153416</c:v>
                </c:pt>
                <c:pt idx="4">
                  <c:v>152406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E2-4BC3-A2B5-7903B2E4C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632384"/>
        <c:axId val="159638272"/>
      </c:barChart>
      <c:catAx>
        <c:axId val="15963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638272"/>
        <c:crosses val="autoZero"/>
        <c:auto val="1"/>
        <c:lblAlgn val="ctr"/>
        <c:lblOffset val="100"/>
        <c:noMultiLvlLbl val="0"/>
      </c:catAx>
      <c:valAx>
        <c:axId val="159638272"/>
        <c:scaling>
          <c:orientation val="minMax"/>
          <c:max val="1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6323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038790269559564E-2"/>
                <c:y val="0.228059701492537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přípojek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9.1009816433496274E-2"/>
          <c:w val="1"/>
          <c:h val="0.674721118575777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867-4CFE-A420-712903CA91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867-4CFE-A420-712903CA91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867-4CFE-A420-712903CA91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867-4CFE-A420-712903CA91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867-4CFE-A420-712903CA91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72'!$A$3:$A$7</c:f>
              <c:strCache>
                <c:ptCount val="5"/>
                <c:pt idx="0">
                  <c:v>Účastnická kovová vedení</c:v>
                </c:pt>
                <c:pt idx="1">
                  <c:v>Rozvody kabelových televizí</c:v>
                </c:pt>
                <c:pt idx="2">
                  <c:v>Bezdrátová technologie</c:v>
                </c:pt>
                <c:pt idx="3">
                  <c:v>Optická vlákna</c:v>
                </c:pt>
                <c:pt idx="4">
                  <c:v>Jiné</c:v>
                </c:pt>
              </c:strCache>
            </c:strRef>
          </c:cat>
          <c:val>
            <c:numRef>
              <c:f>'graf č. 72'!$C$3:$C$7</c:f>
              <c:numCache>
                <c:formatCode>0.0%</c:formatCode>
                <c:ptCount val="5"/>
                <c:pt idx="0">
                  <c:v>0.57425626207212588</c:v>
                </c:pt>
                <c:pt idx="1">
                  <c:v>0.13082237072511702</c:v>
                </c:pt>
                <c:pt idx="2">
                  <c:v>5.5030492691132839E-2</c:v>
                </c:pt>
                <c:pt idx="3">
                  <c:v>5.8957680632244019E-2</c:v>
                </c:pt>
                <c:pt idx="4">
                  <c:v>0.18093319387938026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67-4CFE-A420-712903CA9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3526897443E-2"/>
          <c:y val="0.83282160282112117"/>
          <c:w val="0.89999991294620563"/>
          <c:h val="0.10173872437724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02098810086943"/>
          <c:y val="0.12497451580020399"/>
          <c:w val="0.65791806942860065"/>
          <c:h val="0.6244709319591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73'!$A$3</c:f>
              <c:strCache>
                <c:ptCount val="1"/>
                <c:pt idx="0">
                  <c:v>Počet reálných min. hlasového provozu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73'!$C$3:$G$3</c:f>
              <c:numCache>
                <c:formatCode>#\ ##0_ ;\-#\ ##0\ </c:formatCode>
                <c:ptCount val="5"/>
                <c:pt idx="0">
                  <c:v>1513635.2500500004</c:v>
                </c:pt>
                <c:pt idx="1">
                  <c:v>1419242.2580000001</c:v>
                </c:pt>
                <c:pt idx="2">
                  <c:v>1388824.5875000004</c:v>
                </c:pt>
                <c:pt idx="3">
                  <c:v>1317746.9335399999</c:v>
                </c:pt>
                <c:pt idx="4">
                  <c:v>1243318.80721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A-47B5-A62D-23509DE34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275840"/>
        <c:axId val="158277632"/>
      </c:barChart>
      <c:lineChart>
        <c:grouping val="standard"/>
        <c:varyColors val="0"/>
        <c:ser>
          <c:idx val="1"/>
          <c:order val="1"/>
          <c:tx>
            <c:strRef>
              <c:f>'graf č. 73'!$A$4</c:f>
              <c:strCache>
                <c:ptCount val="1"/>
                <c:pt idx="0">
                  <c:v>Tržby za hlasový provoz 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73'!$C$2:$G$2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73'!$C$4:$G$4</c:f>
              <c:numCache>
                <c:formatCode>#\ ##0_ ;\-#\ ##0\ </c:formatCode>
                <c:ptCount val="5"/>
                <c:pt idx="0">
                  <c:v>1032153.1770200003</c:v>
                </c:pt>
                <c:pt idx="1">
                  <c:v>927205.5368499998</c:v>
                </c:pt>
                <c:pt idx="2">
                  <c:v>884000.30238000001</c:v>
                </c:pt>
                <c:pt idx="3">
                  <c:v>817423.81965000019</c:v>
                </c:pt>
                <c:pt idx="4">
                  <c:v>763347.21392999985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A-47B5-A62D-23509DE34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85824"/>
        <c:axId val="158279552"/>
      </c:lineChart>
      <c:catAx>
        <c:axId val="15827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77632"/>
        <c:crosses val="autoZero"/>
        <c:auto val="1"/>
        <c:lblAlgn val="ctr"/>
        <c:lblOffset val="100"/>
        <c:noMultiLvlLbl val="0"/>
      </c:catAx>
      <c:valAx>
        <c:axId val="158277632"/>
        <c:scaling>
          <c:orientation val="minMax"/>
          <c:max val="15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75840"/>
        <c:crosses val="autoZero"/>
        <c:crossBetween val="between"/>
        <c:majorUnit val="250000"/>
        <c:dispUnits>
          <c:builtInUnit val="thousands"/>
          <c:dispUnitsLbl>
            <c:layout>
              <c:manualLayout>
                <c:xMode val="edge"/>
                <c:yMode val="edge"/>
                <c:x val="2.7777746862914312E-2"/>
                <c:y val="0.1663631036946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reálných minut v 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8279552"/>
        <c:scaling>
          <c:orientation val="minMax"/>
          <c:max val="1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285824"/>
        <c:crosses val="max"/>
        <c:crossBetween val="between"/>
        <c:majorUnit val="250000"/>
        <c:dispUnits>
          <c:builtInUnit val="thousands"/>
          <c:dispUnitsLbl>
            <c:layout>
              <c:manualLayout>
                <c:xMode val="edge"/>
                <c:yMode val="edge"/>
                <c:x val="0.90951707891637157"/>
                <c:y val="0.173904179408766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 DPH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828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27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74'!$A$3</c:f>
              <c:strCache>
                <c:ptCount val="1"/>
                <c:pt idx="0">
                  <c:v>Průměrný měsíční počet minut na jednu účastnickou stanici (levá osa)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'graf č. 74'!$C$2:$G$2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74'!$C$3:$G$3</c:f>
              <c:numCache>
                <c:formatCode>0</c:formatCode>
                <c:ptCount val="5"/>
                <c:pt idx="0">
                  <c:v>76.55326012643134</c:v>
                </c:pt>
                <c:pt idx="1">
                  <c:v>77.794031415311522</c:v>
                </c:pt>
                <c:pt idx="2">
                  <c:v>77.644164541664935</c:v>
                </c:pt>
                <c:pt idx="3">
                  <c:v>82.31099026145192</c:v>
                </c:pt>
                <c:pt idx="4">
                  <c:v>79.549025157534501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5-46CD-8A9E-CDD2C0C9D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349568"/>
        <c:axId val="158363648"/>
      </c:barChart>
      <c:lineChart>
        <c:grouping val="standard"/>
        <c:varyColors val="0"/>
        <c:ser>
          <c:idx val="1"/>
          <c:order val="1"/>
          <c:tx>
            <c:strRef>
              <c:f>'graf č. 74'!$A$4</c:f>
              <c:strCache>
                <c:ptCount val="1"/>
                <c:pt idx="0">
                  <c:v>Průměrné měsíční tržby za hlasová volání na jednu účastnickou stanici (pravá osa)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74'!$C$2:$G$2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74'!$C$4:$G$4</c:f>
              <c:numCache>
                <c:formatCode>0.0</c:formatCode>
                <c:ptCount val="5"/>
                <c:pt idx="0">
                  <c:v>52.201936132317542</c:v>
                </c:pt>
                <c:pt idx="1">
                  <c:v>50.823639343861515</c:v>
                </c:pt>
                <c:pt idx="2">
                  <c:v>49.421262807873681</c:v>
                </c:pt>
                <c:pt idx="3">
                  <c:v>51.05909362880535</c:v>
                </c:pt>
                <c:pt idx="4">
                  <c:v>48.839868240322573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5-46CD-8A9E-CDD2C0C9D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71840"/>
        <c:axId val="158365568"/>
      </c:lineChart>
      <c:catAx>
        <c:axId val="1583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63648"/>
        <c:crosses val="autoZero"/>
        <c:auto val="1"/>
        <c:lblAlgn val="ctr"/>
        <c:lblOffset val="100"/>
        <c:noMultiLvlLbl val="0"/>
      </c:catAx>
      <c:valAx>
        <c:axId val="158363648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reálných minut</a:t>
                </a:r>
              </a:p>
            </c:rich>
          </c:tx>
          <c:layout>
            <c:manualLayout>
              <c:xMode val="edge"/>
              <c:yMode val="edge"/>
              <c:x val="1.9672127761778319E-2"/>
              <c:y val="0.22887875833574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49568"/>
        <c:crosses val="autoZero"/>
        <c:crossBetween val="between"/>
        <c:majorUnit val="10"/>
      </c:valAx>
      <c:valAx>
        <c:axId val="158365568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Tržby v Kč bez DPH</a:t>
                </a:r>
              </a:p>
            </c:rich>
          </c:tx>
          <c:layout>
            <c:manualLayout>
              <c:xMode val="edge"/>
              <c:yMode val="edge"/>
              <c:x val="0.9427212352788229"/>
              <c:y val="0.253260986590830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71840"/>
        <c:crosses val="max"/>
        <c:crossBetween val="between"/>
      </c:valAx>
      <c:catAx>
        <c:axId val="158371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365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637954022984554E-2"/>
          <c:y val="0.85302507340002665"/>
          <c:w val="0.8840681753679821"/>
          <c:h val="0.123920178532096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75'!$C$2</c:f>
              <c:strCache>
                <c:ptCount val="1"/>
                <c:pt idx="0">
                  <c:v>V rámci vlastní pevné sítě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75'!$A$3:$A$7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75'!$C$3:$C$7</c:f>
              <c:numCache>
                <c:formatCode>#\ ##0_ ;\-#\ ##0\ </c:formatCode>
                <c:ptCount val="5"/>
                <c:pt idx="0">
                  <c:v>395757.58015000005</c:v>
                </c:pt>
                <c:pt idx="1">
                  <c:v>363443.30619999999</c:v>
                </c:pt>
                <c:pt idx="2">
                  <c:v>336302.83050000004</c:v>
                </c:pt>
                <c:pt idx="3">
                  <c:v>313776.74329999997</c:v>
                </c:pt>
                <c:pt idx="4">
                  <c:v>303277.24860000005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1-4876-9F81-A808B2EAAE10}"/>
            </c:ext>
          </c:extLst>
        </c:ser>
        <c:ser>
          <c:idx val="1"/>
          <c:order val="1"/>
          <c:tx>
            <c:strRef>
              <c:f>'graf č. 75'!$D$2</c:f>
              <c:strCache>
                <c:ptCount val="1"/>
                <c:pt idx="0">
                  <c:v>Do pevných sítí jiných operátorů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75'!$A$3:$A$7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75'!$D$3:$D$7</c:f>
              <c:numCache>
                <c:formatCode>#\ ##0_ ;\-#\ ##0\ </c:formatCode>
                <c:ptCount val="5"/>
                <c:pt idx="0">
                  <c:v>313617.91340999998</c:v>
                </c:pt>
                <c:pt idx="1">
                  <c:v>264527.52</c:v>
                </c:pt>
                <c:pt idx="2">
                  <c:v>259131.71400000009</c:v>
                </c:pt>
                <c:pt idx="3">
                  <c:v>189574.20962000004</c:v>
                </c:pt>
                <c:pt idx="4">
                  <c:v>168366.03257000001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1-4876-9F81-A808B2EAAE10}"/>
            </c:ext>
          </c:extLst>
        </c:ser>
        <c:ser>
          <c:idx val="2"/>
          <c:order val="2"/>
          <c:tx>
            <c:strRef>
              <c:f>'graf č. 75'!$E$2</c:f>
              <c:strCache>
                <c:ptCount val="1"/>
                <c:pt idx="0">
                  <c:v>Do mobilních sítí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75'!$A$3:$A$7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75'!$E$3:$E$7</c:f>
              <c:numCache>
                <c:formatCode>#\ ##0_ ;\-#\ ##0\ </c:formatCode>
                <c:ptCount val="5"/>
                <c:pt idx="0">
                  <c:v>612012.59285999986</c:v>
                </c:pt>
                <c:pt idx="1">
                  <c:v>646311.53080000007</c:v>
                </c:pt>
                <c:pt idx="2">
                  <c:v>666175.10099999979</c:v>
                </c:pt>
                <c:pt idx="3">
                  <c:v>699069.56393000018</c:v>
                </c:pt>
                <c:pt idx="4">
                  <c:v>684772.71883000003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91-4876-9F81-A808B2EAAE10}"/>
            </c:ext>
          </c:extLst>
        </c:ser>
        <c:ser>
          <c:idx val="3"/>
          <c:order val="3"/>
          <c:tx>
            <c:strRef>
              <c:f>'graf č. 75'!$F$2</c:f>
              <c:strCache>
                <c:ptCount val="1"/>
                <c:pt idx="0">
                  <c:v>Mezinárodní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75'!$A$3:$A$7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75'!$F$3:$F$7</c:f>
              <c:numCache>
                <c:formatCode>#\ ##0_ ;\-#\ ##0\ </c:formatCode>
                <c:ptCount val="5"/>
                <c:pt idx="0">
                  <c:v>94818.015539999964</c:v>
                </c:pt>
                <c:pt idx="1">
                  <c:v>88596.597999999998</c:v>
                </c:pt>
                <c:pt idx="2">
                  <c:v>77099.054000000033</c:v>
                </c:pt>
                <c:pt idx="3">
                  <c:v>72459.837650000001</c:v>
                </c:pt>
                <c:pt idx="4">
                  <c:v>51133.629410000001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91-4876-9F81-A808B2EAAE10}"/>
            </c:ext>
          </c:extLst>
        </c:ser>
        <c:ser>
          <c:idx val="4"/>
          <c:order val="4"/>
          <c:tx>
            <c:strRef>
              <c:f>'graf č. 75'!$G$2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75'!$A$3:$A$7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75'!$G$3:$G$7</c:f>
              <c:numCache>
                <c:formatCode>#\ ##0_ ;\-#\ ##0\ </c:formatCode>
                <c:ptCount val="5"/>
                <c:pt idx="0">
                  <c:v>97429.148090000032</c:v>
                </c:pt>
                <c:pt idx="1">
                  <c:v>56363.302999999985</c:v>
                </c:pt>
                <c:pt idx="2">
                  <c:v>50115.888000000006</c:v>
                </c:pt>
                <c:pt idx="3">
                  <c:v>42866.579040000019</c:v>
                </c:pt>
                <c:pt idx="4">
                  <c:v>35769.177800000012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1-4876-9F81-A808B2EA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982336"/>
        <c:axId val="159983872"/>
      </c:barChart>
      <c:catAx>
        <c:axId val="15998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983872"/>
        <c:crosses val="autoZero"/>
        <c:auto val="1"/>
        <c:lblAlgn val="ctr"/>
        <c:lblOffset val="100"/>
        <c:noMultiLvlLbl val="0"/>
      </c:catAx>
      <c:valAx>
        <c:axId val="159983872"/>
        <c:scaling>
          <c:orientation val="minMax"/>
          <c:max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9823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601760176017601E-2"/>
                <c:y val="0.2377217553688141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reálných minut v mil.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9740824285508697E-2"/>
          <c:w val="1"/>
          <c:h val="0.626439911171476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4B-4C51-B1D3-02E38D8261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4B-4C51-B1D3-02E38D8261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14B-4C51-B1D3-02E38D8261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14B-4C51-B1D3-02E38D8261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4B-4C51-B1D3-02E38D826128}"/>
              </c:ext>
            </c:extLst>
          </c:dPt>
          <c:dLbls>
            <c:dLbl>
              <c:idx val="3"/>
              <c:layout>
                <c:manualLayout>
                  <c:x val="2.6482983159443297E-2"/>
                  <c:y val="2.120553256538071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4B-4C51-B1D3-02E38D826128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14B-4C51-B1D3-02E38D82612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76'!$A$3:$A$7</c:f>
              <c:strCache>
                <c:ptCount val="5"/>
                <c:pt idx="0">
                  <c:v>V rámci vlastní pevné sítě </c:v>
                </c:pt>
                <c:pt idx="1">
                  <c:v>Do pevných sítí jiných operátorů </c:v>
                </c:pt>
                <c:pt idx="2">
                  <c:v>Do mobiních sítí</c:v>
                </c:pt>
                <c:pt idx="3">
                  <c:v>Mezinárodní </c:v>
                </c:pt>
                <c:pt idx="4">
                  <c:v>Ostatní</c:v>
                </c:pt>
              </c:strCache>
            </c:strRef>
          </c:cat>
          <c:val>
            <c:numRef>
              <c:f>'graf č. 76'!$D$3:$D$7</c:f>
              <c:numCache>
                <c:formatCode>0.00%</c:formatCode>
                <c:ptCount val="5"/>
                <c:pt idx="0">
                  <c:v>0.24392556988706091</c:v>
                </c:pt>
                <c:pt idx="1">
                  <c:v>0.13541662170124522</c:v>
                </c:pt>
                <c:pt idx="2">
                  <c:v>0.55076197260027449</c:v>
                </c:pt>
                <c:pt idx="3">
                  <c:v>4.1126723985414136E-2</c:v>
                </c:pt>
                <c:pt idx="4">
                  <c:v>2.8769111826005299E-2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4B-4C51-B1D3-02E38D8261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210848643919455E-2"/>
          <c:y val="0.79604766764785162"/>
          <c:w val="0.88913385826771651"/>
          <c:h val="0.17617456295454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038844510257883"/>
          <c:w val="1"/>
          <c:h val="0.646614694125196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3D-43AF-A7DA-D681212C2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3D-43AF-A7DA-D681212C2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13D-43AF-A7DA-D681212C2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13D-43AF-A7DA-D681212C29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13D-43AF-A7DA-D681212C29F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77'!$A$3:$A$7</c:f>
              <c:strCache>
                <c:ptCount val="5"/>
                <c:pt idx="0">
                  <c:v>V rámci vlastní pevné sítě </c:v>
                </c:pt>
                <c:pt idx="1">
                  <c:v>Do pevných sítí jiných operátorů </c:v>
                </c:pt>
                <c:pt idx="2">
                  <c:v>Do mobiních sítí</c:v>
                </c:pt>
                <c:pt idx="3">
                  <c:v>Mezinárodní </c:v>
                </c:pt>
                <c:pt idx="4">
                  <c:v>Ostatní</c:v>
                </c:pt>
              </c:strCache>
            </c:strRef>
          </c:cat>
          <c:val>
            <c:numRef>
              <c:f>'graf č. 77'!$D$3:$D$7</c:f>
              <c:numCache>
                <c:formatCode>0.00%</c:formatCode>
                <c:ptCount val="5"/>
                <c:pt idx="0">
                  <c:v>7.3837853405945175E-2</c:v>
                </c:pt>
                <c:pt idx="1">
                  <c:v>0.11750693211834458</c:v>
                </c:pt>
                <c:pt idx="2">
                  <c:v>0.53424548384792725</c:v>
                </c:pt>
                <c:pt idx="3">
                  <c:v>9.930719250250844E-2</c:v>
                </c:pt>
                <c:pt idx="4">
                  <c:v>0.17510253812527468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3D-43AF-A7DA-D681212C2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521434820647545E-2"/>
          <c:y val="0.75804385964912513"/>
          <c:w val="0.9300682414698167"/>
          <c:h val="0.22803070175438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'graf č. 78'!$A$4</c:f>
              <c:strCache>
                <c:ptCount val="1"/>
                <c:pt idx="0">
                  <c:v>Počet aktivních SIM karet (bez datových a M2M)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78'!$B$2:$F$2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78'!$B$4:$F$4</c:f>
              <c:numCache>
                <c:formatCode>#\ ##0_ ;\-#\ ##0\ </c:formatCode>
                <c:ptCount val="5"/>
                <c:pt idx="0">
                  <c:v>12578872</c:v>
                </c:pt>
                <c:pt idx="1">
                  <c:v>12704262</c:v>
                </c:pt>
                <c:pt idx="2">
                  <c:v>13101360</c:v>
                </c:pt>
                <c:pt idx="3">
                  <c:v>12999812</c:v>
                </c:pt>
                <c:pt idx="4">
                  <c:v>13286894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C-4AD2-9A32-0725C46D7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28320"/>
        <c:axId val="160342400"/>
      </c:barChart>
      <c:lineChart>
        <c:grouping val="standard"/>
        <c:varyColors val="0"/>
        <c:ser>
          <c:idx val="0"/>
          <c:order val="0"/>
          <c:tx>
            <c:strRef>
              <c:f>'graf č. 78'!$A$3</c:f>
              <c:strCache>
                <c:ptCount val="1"/>
                <c:pt idx="0">
                  <c:v>Počet účastnických stanic v pevném místě (pravá osa)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78'!$B$2:$F$2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78'!$B$3:$F$3</c:f>
              <c:numCache>
                <c:formatCode>#\ ##0_ ;\-#\ ##0\ </c:formatCode>
                <c:ptCount val="5"/>
                <c:pt idx="0">
                  <c:v>1647693</c:v>
                </c:pt>
                <c:pt idx="1">
                  <c:v>1520299</c:v>
                </c:pt>
                <c:pt idx="2">
                  <c:v>1490587</c:v>
                </c:pt>
                <c:pt idx="3">
                  <c:v>1334114</c:v>
                </c:pt>
                <c:pt idx="4">
                  <c:v>1302466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C-4AD2-9A32-0725C46D7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46880"/>
        <c:axId val="160344320"/>
      </c:lineChart>
      <c:catAx>
        <c:axId val="16032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342400"/>
        <c:crosses val="autoZero"/>
        <c:auto val="1"/>
        <c:lblAlgn val="ctr"/>
        <c:lblOffset val="100"/>
        <c:noMultiLvlLbl val="0"/>
      </c:catAx>
      <c:valAx>
        <c:axId val="160342400"/>
        <c:scaling>
          <c:orientation val="minMax"/>
          <c:max val="1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328320"/>
        <c:crosses val="autoZero"/>
        <c:crossBetween val="between"/>
        <c:majorUnit val="2500000"/>
        <c:dispUnits>
          <c:builtInUnit val="thousands"/>
          <c:dispUnitsLbl>
            <c:layout>
              <c:manualLayout>
                <c:xMode val="edge"/>
                <c:yMode val="edge"/>
                <c:x val="2.2075055187638012E-2"/>
                <c:y val="0.1620370370370373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SIM karet v 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0344320"/>
        <c:scaling>
          <c:orientation val="minMax"/>
          <c:max val="30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</a:t>
                </a:r>
                <a:r>
                  <a:rPr lang="cs-CZ" baseline="0"/>
                  <a:t> úč. stanic v tis.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94877474752742064"/>
              <c:y val="0.17235309128025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346880"/>
        <c:crosses val="max"/>
        <c:crossBetween val="between"/>
        <c:majorUnit val="500000"/>
        <c:dispUnits>
          <c:builtInUnit val="thousands"/>
        </c:dispUnits>
      </c:valAx>
      <c:catAx>
        <c:axId val="16034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0344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6272555816378"/>
          <c:y val="0.12533557129810152"/>
          <c:w val="0.7399370236912366"/>
          <c:h val="0.5441687030500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79'!$A$3</c:f>
              <c:strCache>
                <c:ptCount val="1"/>
                <c:pt idx="0">
                  <c:v>Hlasový provoz generovaný účastníky mobilních služeb - počet reálných minut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79'!$C$2:$G$2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79'!$C$3:$G$3</c:f>
              <c:numCache>
                <c:formatCode>#\ ##0_ ;\-#\ ##0\ </c:formatCode>
                <c:ptCount val="5"/>
                <c:pt idx="0">
                  <c:v>21328070.997999981</c:v>
                </c:pt>
                <c:pt idx="1">
                  <c:v>21555878.086000007</c:v>
                </c:pt>
                <c:pt idx="2">
                  <c:v>22283949.496000014</c:v>
                </c:pt>
                <c:pt idx="3">
                  <c:v>26022198.377000015</c:v>
                </c:pt>
                <c:pt idx="4">
                  <c:v>26969436.747000009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5-424A-8DAF-C0860E7B1229}"/>
            </c:ext>
          </c:extLst>
        </c:ser>
        <c:ser>
          <c:idx val="2"/>
          <c:order val="2"/>
          <c:tx>
            <c:strRef>
              <c:f>'graf č. 79'!$A$5</c:f>
              <c:strCache>
                <c:ptCount val="1"/>
                <c:pt idx="0">
                  <c:v>Hlasový provoz generovaný účastníky služeb v pevném místě - počet reálných minut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79'!$C$2:$G$2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79'!$C$5:$G$5</c:f>
              <c:numCache>
                <c:formatCode>#\ ##0_ ;\-#\ ##0\ </c:formatCode>
                <c:ptCount val="5"/>
                <c:pt idx="0">
                  <c:v>1513635.2500500004</c:v>
                </c:pt>
                <c:pt idx="1">
                  <c:v>1419242.2580000001</c:v>
                </c:pt>
                <c:pt idx="2">
                  <c:v>1388824.5875000004</c:v>
                </c:pt>
                <c:pt idx="3">
                  <c:v>1317746.9335399999</c:v>
                </c:pt>
                <c:pt idx="4">
                  <c:v>1243318.80721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5-424A-8DAF-C0860E7B1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92576"/>
        <c:axId val="159194112"/>
      </c:barChart>
      <c:lineChart>
        <c:grouping val="standard"/>
        <c:varyColors val="0"/>
        <c:ser>
          <c:idx val="1"/>
          <c:order val="1"/>
          <c:tx>
            <c:strRef>
              <c:f>'graf č. 79'!$A$4</c:f>
              <c:strCache>
                <c:ptCount val="1"/>
                <c:pt idx="0">
                  <c:v>Hlasový provoz generovaný účastníky mobilních služeb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79'!$C$2:$G$2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79'!$C$4:$G$4</c:f>
              <c:numCache>
                <c:formatCode>#\ ##0_ ;\-#\ ##0\ </c:formatCode>
                <c:ptCount val="5"/>
                <c:pt idx="0">
                  <c:v>20903726.226999987</c:v>
                </c:pt>
                <c:pt idx="1">
                  <c:v>20368336.199999999</c:v>
                </c:pt>
                <c:pt idx="2">
                  <c:v>20035584.503000006</c:v>
                </c:pt>
                <c:pt idx="3">
                  <c:v>20219668.831000015</c:v>
                </c:pt>
                <c:pt idx="4">
                  <c:v>19879647.892000012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C5-424A-8DAF-C0860E7B1229}"/>
            </c:ext>
          </c:extLst>
        </c:ser>
        <c:ser>
          <c:idx val="3"/>
          <c:order val="3"/>
          <c:tx>
            <c:strRef>
              <c:f>'graf č. 79'!$A$6</c:f>
              <c:strCache>
                <c:ptCount val="1"/>
                <c:pt idx="0">
                  <c:v>Hlasový provoz generovaný účastníky služeb v pevném místě - tržby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79'!$C$2:$G$2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79'!$C$6:$G$6</c:f>
              <c:numCache>
                <c:formatCode>#\ ##0_ ;\-#\ ##0\ </c:formatCode>
                <c:ptCount val="5"/>
                <c:pt idx="0">
                  <c:v>1032153.1770200003</c:v>
                </c:pt>
                <c:pt idx="1">
                  <c:v>927205.5368499998</c:v>
                </c:pt>
                <c:pt idx="2">
                  <c:v>884000.30238000001</c:v>
                </c:pt>
                <c:pt idx="3">
                  <c:v>817423.81965000019</c:v>
                </c:pt>
                <c:pt idx="4">
                  <c:v>763347.21392999985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C5-424A-8DAF-C0860E7B1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10496"/>
        <c:axId val="159208576"/>
      </c:lineChart>
      <c:catAx>
        <c:axId val="15919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194112"/>
        <c:crosses val="autoZero"/>
        <c:auto val="1"/>
        <c:lblAlgn val="ctr"/>
        <c:lblOffset val="100"/>
        <c:noMultiLvlLbl val="0"/>
      </c:catAx>
      <c:valAx>
        <c:axId val="159194112"/>
        <c:scaling>
          <c:orientation val="minMax"/>
          <c:max val="3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1925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43585740533295E-2"/>
                <c:y val="0.171312582792355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</a:t>
                  </a:r>
                  <a:r>
                    <a:rPr lang="en-US"/>
                    <a:t>rovoz v mld. reálných minut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59208576"/>
        <c:scaling>
          <c:orientation val="minMax"/>
          <c:max val="30000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21049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64828489719764"/>
                <c:y val="0.2256490509219264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mld.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5921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9208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635408739588025E-2"/>
          <c:y val="0.75085928362573273"/>
          <c:w val="0.88135903130451965"/>
          <c:h val="0.225252799512913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1683989501312336"/>
          <c:w val="1"/>
          <c:h val="0.646503645377661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84B-4878-98FD-C7008AB75E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4B-4878-98FD-C7008AB75E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84B-4878-98FD-C7008AB75E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4B-4878-98FD-C7008AB75E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84B-4878-98FD-C7008AB75E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84B-4878-98FD-C7008AB75EF6}"/>
              </c:ext>
            </c:extLst>
          </c:dPt>
          <c:dLbls>
            <c:dLbl>
              <c:idx val="4"/>
              <c:layout>
                <c:manualLayout>
                  <c:x val="1.6531220445597905E-2"/>
                  <c:y val="-1.441878098571013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4B-4878-98FD-C7008AB75E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8'!$A$3:$A$8</c:f>
              <c:strCache>
                <c:ptCount val="6"/>
                <c:pt idx="0">
                  <c:v>CETIN a.s.</c:v>
                </c:pt>
                <c:pt idx="1">
                  <c:v>Vodafone Czech Republic a.s.</c:v>
                </c:pt>
                <c:pt idx="2">
                  <c:v>T-Mobile Czech Republic a.s.</c:v>
                </c:pt>
                <c:pt idx="3">
                  <c:v>O2 Czech Republic a.s.</c:v>
                </c:pt>
                <c:pt idx="4">
                  <c:v>České Radiokomunikace a.s.</c:v>
                </c:pt>
                <c:pt idx="5">
                  <c:v>ostatní </c:v>
                </c:pt>
              </c:strCache>
            </c:strRef>
          </c:cat>
          <c:val>
            <c:numRef>
              <c:f>'graf č. 8'!$B$3:$B$8</c:f>
              <c:numCache>
                <c:formatCode>0.0%</c:formatCode>
                <c:ptCount val="6"/>
                <c:pt idx="0">
                  <c:v>0.26864800354091595</c:v>
                </c:pt>
                <c:pt idx="1">
                  <c:v>0.25780515464322246</c:v>
                </c:pt>
                <c:pt idx="2">
                  <c:v>0.20113641964097523</c:v>
                </c:pt>
                <c:pt idx="3">
                  <c:v>0.1159466794958648</c:v>
                </c:pt>
                <c:pt idx="4">
                  <c:v>1.9387016443426629E-2</c:v>
                </c:pt>
                <c:pt idx="5">
                  <c:v>0.13707672623559491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4B-4878-98FD-C7008AB75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442446535616793E-2"/>
          <c:y val="0.83703528725575971"/>
          <c:w val="0.92727358023149753"/>
          <c:h val="0.137038786818314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29852593727023"/>
          <c:y val="0.10617411141364363"/>
          <c:w val="0.69131346533490456"/>
          <c:h val="0.54341665235770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80'!$A$3</c:f>
              <c:strCache>
                <c:ptCount val="1"/>
                <c:pt idx="0">
                  <c:v>Průměrný počet minut na jednu SIM kartu/měsíc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80'!$C$2:$G$2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80'!$C$3:$G$3</c:f>
              <c:numCache>
                <c:formatCode>#,##0</c:formatCode>
                <c:ptCount val="5"/>
                <c:pt idx="0">
                  <c:v>141.29559867000251</c:v>
                </c:pt>
                <c:pt idx="1">
                  <c:v>141.39531866025229</c:v>
                </c:pt>
                <c:pt idx="2">
                  <c:v>141.74068885469407</c:v>
                </c:pt>
                <c:pt idx="3">
                  <c:v>166.81137630426255</c:v>
                </c:pt>
                <c:pt idx="4">
                  <c:v>169.14811409272932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A-42CB-8F7F-E2C9DDBFF2D8}"/>
            </c:ext>
          </c:extLst>
        </c:ser>
        <c:ser>
          <c:idx val="2"/>
          <c:order val="2"/>
          <c:tx>
            <c:strRef>
              <c:f>'graf č. 80'!$A$5</c:f>
              <c:strCache>
                <c:ptCount val="1"/>
                <c:pt idx="0">
                  <c:v>Průměrný počet minut na jednu účastnickou stanici/měsíc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80'!$C$2:$G$2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80'!$C$5:$G$5</c:f>
              <c:numCache>
                <c:formatCode>#,##0</c:formatCode>
                <c:ptCount val="5"/>
                <c:pt idx="0">
                  <c:v>76.55326012643134</c:v>
                </c:pt>
                <c:pt idx="1">
                  <c:v>77.794031415311522</c:v>
                </c:pt>
                <c:pt idx="2">
                  <c:v>77.644164541664935</c:v>
                </c:pt>
                <c:pt idx="3">
                  <c:v>82.31099026145192</c:v>
                </c:pt>
                <c:pt idx="4">
                  <c:v>79.549025157534501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A-42CB-8F7F-E2C9DDBF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9940608"/>
        <c:axId val="159942144"/>
      </c:barChart>
      <c:lineChart>
        <c:grouping val="standard"/>
        <c:varyColors val="0"/>
        <c:ser>
          <c:idx val="1"/>
          <c:order val="1"/>
          <c:tx>
            <c:strRef>
              <c:f>'graf č. 80'!$A$4</c:f>
              <c:strCache>
                <c:ptCount val="1"/>
                <c:pt idx="0">
                  <c:v>Průměrné tržby za hlasová volání na jednu SIM kartu/měsíc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80'!$C$2:$G$2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80'!$C$4:$G$4</c:f>
              <c:numCache>
                <c:formatCode>#\ ##0.0</c:formatCode>
                <c:ptCount val="5"/>
                <c:pt idx="0">
                  <c:v>138.48437169750454</c:v>
                </c:pt>
                <c:pt idx="1">
                  <c:v>133.60566320184518</c:v>
                </c:pt>
                <c:pt idx="2">
                  <c:v>127.43959725682429</c:v>
                </c:pt>
                <c:pt idx="3">
                  <c:v>129.61513617145653</c:v>
                </c:pt>
                <c:pt idx="4">
                  <c:v>124.6820607083442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3A-42CB-8F7F-E2C9DDBFF2D8}"/>
            </c:ext>
          </c:extLst>
        </c:ser>
        <c:ser>
          <c:idx val="3"/>
          <c:order val="3"/>
          <c:tx>
            <c:strRef>
              <c:f>'graf č. 80'!$A$6</c:f>
              <c:strCache>
                <c:ptCount val="1"/>
                <c:pt idx="0">
                  <c:v>Průměrné tržby za hlasová volání na jednu účastnickou stanici/měsíc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80'!$C$2:$G$2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80'!$C$6:$G$6</c:f>
              <c:numCache>
                <c:formatCode>#\ ##0.0</c:formatCode>
                <c:ptCount val="5"/>
                <c:pt idx="0">
                  <c:v>52.201936132317542</c:v>
                </c:pt>
                <c:pt idx="1">
                  <c:v>50.823639343861515</c:v>
                </c:pt>
                <c:pt idx="2">
                  <c:v>49.421262807873681</c:v>
                </c:pt>
                <c:pt idx="3">
                  <c:v>51.05909362880535</c:v>
                </c:pt>
                <c:pt idx="4">
                  <c:v>48.839868240322573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3A-42CB-8F7F-E2C9DDBF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70816"/>
        <c:axId val="159944064"/>
      </c:lineChart>
      <c:catAx>
        <c:axId val="1599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942144"/>
        <c:crosses val="autoZero"/>
        <c:auto val="1"/>
        <c:lblAlgn val="ctr"/>
        <c:lblOffset val="100"/>
        <c:noMultiLvlLbl val="0"/>
      </c:catAx>
      <c:valAx>
        <c:axId val="159942144"/>
        <c:scaling>
          <c:orientation val="minMax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Počet minut 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6.0731862929540803E-2"/>
              <c:y val="0.247194165875845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940608"/>
        <c:crosses val="autoZero"/>
        <c:crossBetween val="between"/>
        <c:majorUnit val="25"/>
      </c:valAx>
      <c:valAx>
        <c:axId val="159944064"/>
        <c:scaling>
          <c:orientation val="minMax"/>
          <c:max val="17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Tržby</a:t>
                </a:r>
                <a:r>
                  <a:rPr lang="cs-CZ" baseline="0"/>
                  <a:t> v </a:t>
                </a:r>
                <a:r>
                  <a:rPr lang="en-US"/>
                  <a:t>K</a:t>
                </a:r>
                <a:r>
                  <a:rPr lang="cs-CZ"/>
                  <a:t>č bez DPH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474704540090002"/>
              <c:y val="0.18712901929604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970816"/>
        <c:crosses val="max"/>
        <c:crossBetween val="between"/>
        <c:majorUnit val="25"/>
      </c:valAx>
      <c:catAx>
        <c:axId val="15997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9944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658136482939629E-2"/>
          <c:y val="0.72673988554592472"/>
          <c:w val="0.90735039370078741"/>
          <c:h val="0.24540896004980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č. 82'!$A$3</c:f>
              <c:strCache>
                <c:ptCount val="1"/>
                <c:pt idx="0">
                  <c:v>IPTV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 č. 82'!$B$2:$F$2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82'!$B$3:$F$3</c:f>
              <c:numCache>
                <c:formatCode>#,##0</c:formatCode>
                <c:ptCount val="5"/>
                <c:pt idx="0">
                  <c:v>461833</c:v>
                </c:pt>
                <c:pt idx="1">
                  <c:v>567279</c:v>
                </c:pt>
                <c:pt idx="2">
                  <c:v>693190</c:v>
                </c:pt>
                <c:pt idx="3">
                  <c:v>836648</c:v>
                </c:pt>
                <c:pt idx="4">
                  <c:v>1000120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54-41E0-83F5-AF9B40C7A52F}"/>
            </c:ext>
          </c:extLst>
        </c:ser>
        <c:ser>
          <c:idx val="1"/>
          <c:order val="1"/>
          <c:tx>
            <c:strRef>
              <c:f>'graf č. 82'!$A$4</c:f>
              <c:strCache>
                <c:ptCount val="1"/>
                <c:pt idx="0">
                  <c:v>CATV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82'!$B$2:$F$2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82'!$B$4:$F$4</c:f>
              <c:numCache>
                <c:formatCode>#,##0</c:formatCode>
                <c:ptCount val="5"/>
                <c:pt idx="0">
                  <c:v>757345</c:v>
                </c:pt>
                <c:pt idx="1">
                  <c:v>769378</c:v>
                </c:pt>
                <c:pt idx="2">
                  <c:v>818901</c:v>
                </c:pt>
                <c:pt idx="3">
                  <c:v>837911</c:v>
                </c:pt>
                <c:pt idx="4">
                  <c:v>754948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4-41E0-83F5-AF9B40C7A52F}"/>
            </c:ext>
          </c:extLst>
        </c:ser>
        <c:ser>
          <c:idx val="2"/>
          <c:order val="2"/>
          <c:tx>
            <c:strRef>
              <c:f>'graf č. 82'!$A$5</c:f>
              <c:strCache>
                <c:ptCount val="1"/>
                <c:pt idx="0">
                  <c:v>DVB-S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 č. 82'!$B$2:$F$2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82'!$B$5:$F$5</c:f>
              <c:numCache>
                <c:formatCode>#,##0</c:formatCode>
                <c:ptCount val="5"/>
                <c:pt idx="0">
                  <c:v>1150736</c:v>
                </c:pt>
                <c:pt idx="1">
                  <c:v>1097397</c:v>
                </c:pt>
                <c:pt idx="2">
                  <c:v>1055078</c:v>
                </c:pt>
                <c:pt idx="3">
                  <c:v>1004750</c:v>
                </c:pt>
                <c:pt idx="4">
                  <c:v>921576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54-41E0-83F5-AF9B40C7A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31136"/>
        <c:axId val="160732672"/>
      </c:lineChart>
      <c:catAx>
        <c:axId val="1607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732672"/>
        <c:crosses val="autoZero"/>
        <c:auto val="1"/>
        <c:lblAlgn val="ctr"/>
        <c:lblOffset val="100"/>
        <c:noMultiLvlLbl val="0"/>
      </c:catAx>
      <c:valAx>
        <c:axId val="160732672"/>
        <c:scaling>
          <c:orientation val="minMax"/>
          <c:max val="1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účastníků v tis.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731136"/>
        <c:crosses val="autoZero"/>
        <c:crossBetween val="between"/>
        <c:majorUnit val="25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83'!$A$3</c:f>
              <c:strCache>
                <c:ptCount val="1"/>
                <c:pt idx="0">
                  <c:v>Počet účastníků IPTV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83'!$B$2:$F$2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83'!$B$3:$F$3</c:f>
              <c:numCache>
                <c:formatCode>#,##0</c:formatCode>
                <c:ptCount val="5"/>
                <c:pt idx="0">
                  <c:v>461833</c:v>
                </c:pt>
                <c:pt idx="1">
                  <c:v>567279</c:v>
                </c:pt>
                <c:pt idx="2">
                  <c:v>693190</c:v>
                </c:pt>
                <c:pt idx="3">
                  <c:v>836648</c:v>
                </c:pt>
                <c:pt idx="4">
                  <c:v>1000120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6-49E6-AAF5-A7EE5B3105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0798976"/>
        <c:axId val="160797440"/>
      </c:barChart>
      <c:lineChart>
        <c:grouping val="standard"/>
        <c:varyColors val="0"/>
        <c:ser>
          <c:idx val="1"/>
          <c:order val="1"/>
          <c:tx>
            <c:strRef>
              <c:f>'graf č. 83'!$A$4</c:f>
              <c:strCache>
                <c:ptCount val="1"/>
                <c:pt idx="0">
                  <c:v>Tržby za přenos signálu (v tis. 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č. 83'!$B$2:$F$2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83'!$B$4:$F$4</c:f>
              <c:numCache>
                <c:formatCode>#,##0</c:formatCode>
                <c:ptCount val="5"/>
                <c:pt idx="0">
                  <c:v>1455928.5799999998</c:v>
                </c:pt>
                <c:pt idx="1">
                  <c:v>1878709.7889999996</c:v>
                </c:pt>
                <c:pt idx="2">
                  <c:v>2501470.0039999983</c:v>
                </c:pt>
                <c:pt idx="3">
                  <c:v>3084274.7540000002</c:v>
                </c:pt>
                <c:pt idx="4">
                  <c:v>3657562.6379999998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6-49E6-AAF5-A7EE5B3105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798976"/>
        <c:axId val="160797440"/>
      </c:lineChart>
      <c:valAx>
        <c:axId val="1607974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one"/>
        <c:crossAx val="160798976"/>
        <c:crosses val="autoZero"/>
        <c:crossBetween val="between"/>
      </c:valAx>
      <c:catAx>
        <c:axId val="1607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797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84'!$C$2</c:f>
              <c:strCache>
                <c:ptCount val="1"/>
                <c:pt idx="0">
                  <c:v>Počet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84'!$A$3:$A$6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'graf č. 84'!$C$3:$C$6</c:f>
              <c:numCache>
                <c:formatCode>_-* #\ ##0\ _K_č_-;\-* #\ ##0\ _K_č_-;_-* "-"??\ _K_č_-;_-@_-</c:formatCode>
                <c:ptCount val="4"/>
                <c:pt idx="0">
                  <c:v>1369373</c:v>
                </c:pt>
                <c:pt idx="1">
                  <c:v>1439861</c:v>
                </c:pt>
                <c:pt idx="2">
                  <c:v>1508110</c:v>
                </c:pt>
                <c:pt idx="3">
                  <c:v>1610432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E-431F-8562-86807C8AA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896128"/>
        <c:axId val="160897664"/>
      </c:barChart>
      <c:lineChart>
        <c:grouping val="standard"/>
        <c:varyColors val="0"/>
        <c:ser>
          <c:idx val="1"/>
          <c:order val="1"/>
          <c:tx>
            <c:strRef>
              <c:f>'graf č. 84'!$E$2</c:f>
              <c:strCache>
                <c:ptCount val="1"/>
                <c:pt idx="0">
                  <c:v>Tržby (pravá osa)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84'!$A$3:$A$6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'graf č. 84'!$E$3:$E$6</c:f>
              <c:numCache>
                <c:formatCode>_-* #\ ##0\ _K_č_-;\-* #\ ##0\ _K_č_-;_-* "-"??\ _K_č_-;_-@_-</c:formatCode>
                <c:ptCount val="4"/>
                <c:pt idx="0">
                  <c:v>16242567.273</c:v>
                </c:pt>
                <c:pt idx="1">
                  <c:v>17591559.987740003</c:v>
                </c:pt>
                <c:pt idx="2">
                  <c:v>18344523.083999999</c:v>
                </c:pt>
                <c:pt idx="3">
                  <c:v>21405773.372000005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E-431F-8562-86807C8AA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18144"/>
        <c:axId val="160916224"/>
      </c:lineChart>
      <c:catAx>
        <c:axId val="16089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897664"/>
        <c:crosses val="autoZero"/>
        <c:auto val="1"/>
        <c:lblAlgn val="ctr"/>
        <c:lblOffset val="100"/>
        <c:noMultiLvlLbl val="0"/>
      </c:catAx>
      <c:valAx>
        <c:axId val="160897664"/>
        <c:scaling>
          <c:orientation val="minMax"/>
          <c:max val="25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8961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5761541500887963E-2"/>
                <c:y val="0.3554871794871801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v milionech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0916224"/>
        <c:scaling>
          <c:orientation val="minMax"/>
          <c:max val="250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918144"/>
        <c:crosses val="max"/>
        <c:crossBetween val="between"/>
        <c:majorUnit val="5000000"/>
        <c:dispUnits>
          <c:builtInUnit val="millions"/>
          <c:dispUnitsLbl>
            <c:layout>
              <c:manualLayout>
                <c:xMode val="edge"/>
                <c:yMode val="edge"/>
                <c:x val="0.94841370190727925"/>
                <c:y val="0.3035542095699586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mld.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091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091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BA3-4BFE-BB98-0C0C59649E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A3-4BFE-BB98-0C0C59649E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A3-4BFE-BB98-0C0C59649E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A3-4BFE-BB98-0C0C59649E14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BA3-4BFE-BB98-0C0C59649E14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BA3-4BFE-BB98-0C0C59649E14}"/>
                </c:ext>
              </c:extLst>
            </c:dLbl>
            <c:dLbl>
              <c:idx val="2"/>
              <c:layout>
                <c:manualLayout>
                  <c:x val="-2.3988609812197498E-2"/>
                  <c:y val="-2.27398941361327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A3-4BFE-BB98-0C0C59649E14}"/>
                </c:ext>
              </c:extLst>
            </c:dLbl>
            <c:dLbl>
              <c:idx val="3"/>
              <c:layout>
                <c:manualLayout>
                  <c:x val="3.7883977809237211E-2"/>
                  <c:y val="-1.96911146241871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A3-4BFE-BB98-0C0C59649E1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85'!$A$3:$A$6</c:f>
              <c:strCache>
                <c:ptCount val="4"/>
                <c:pt idx="0">
                  <c:v>2 -play </c:v>
                </c:pt>
                <c:pt idx="1">
                  <c:v>3 -play </c:v>
                </c:pt>
                <c:pt idx="2">
                  <c:v>4 -play </c:v>
                </c:pt>
                <c:pt idx="3">
                  <c:v>5 -play </c:v>
                </c:pt>
              </c:strCache>
            </c:strRef>
          </c:cat>
          <c:val>
            <c:numRef>
              <c:f>'graf č. 85'!$D$3:$D$6</c:f>
              <c:numCache>
                <c:formatCode>0.0%</c:formatCode>
                <c:ptCount val="4"/>
                <c:pt idx="0">
                  <c:v>0.69507809084767314</c:v>
                </c:pt>
                <c:pt idx="1">
                  <c:v>0.27938093629535427</c:v>
                </c:pt>
                <c:pt idx="2">
                  <c:v>2.4861031077375511E-2</c:v>
                </c:pt>
                <c:pt idx="3">
                  <c:v>6.7994177959702733E-4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A3-4BFE-BB98-0C0C59649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27-4400-8BE6-2A4392E366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27-4400-8BE6-2A4392E366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527-4400-8BE6-2A4392E366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527-4400-8BE6-2A4392E366C6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527-4400-8BE6-2A4392E366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č. 86'!$A$3:$A$6</c:f>
              <c:strCache>
                <c:ptCount val="4"/>
                <c:pt idx="0">
                  <c:v>2 -play </c:v>
                </c:pt>
                <c:pt idx="1">
                  <c:v>3 -play </c:v>
                </c:pt>
                <c:pt idx="2">
                  <c:v>4 -play </c:v>
                </c:pt>
                <c:pt idx="3">
                  <c:v>5 -play </c:v>
                </c:pt>
              </c:strCache>
            </c:strRef>
          </c:cat>
          <c:val>
            <c:numRef>
              <c:f>'graf č. 86'!$D$3:$D$6</c:f>
              <c:numCache>
                <c:formatCode>0.0%</c:formatCode>
                <c:ptCount val="4"/>
                <c:pt idx="0">
                  <c:v>0.56551126136065299</c:v>
                </c:pt>
                <c:pt idx="1">
                  <c:v>0.3685381748607629</c:v>
                </c:pt>
                <c:pt idx="2">
                  <c:v>6.4301008801692164E-2</c:v>
                </c:pt>
                <c:pt idx="3">
                  <c:v>1.6495549768917731E-3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27-4400-8BE6-2A4392E36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87'!$A$3</c:f>
              <c:strCache>
                <c:ptCount val="1"/>
                <c:pt idx="0">
                  <c:v>Celkový počet SIM karet, dodaných na velkoobchodní trh operátory MNO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87'!$B$2:$F$2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87'!$B$3:$F$3</c:f>
              <c:numCache>
                <c:formatCode>#\ ##0_ ;\-#\ ##0\ </c:formatCode>
                <c:ptCount val="5"/>
                <c:pt idx="0">
                  <c:v>959223</c:v>
                </c:pt>
                <c:pt idx="1">
                  <c:v>980437</c:v>
                </c:pt>
                <c:pt idx="2">
                  <c:v>1064661</c:v>
                </c:pt>
                <c:pt idx="3">
                  <c:v>1082248</c:v>
                </c:pt>
                <c:pt idx="4">
                  <c:v>1066593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0-40C8-9E8D-96857487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850224"/>
        <c:axId val="612847600"/>
      </c:barChart>
      <c:lineChart>
        <c:grouping val="standard"/>
        <c:varyColors val="0"/>
        <c:ser>
          <c:idx val="1"/>
          <c:order val="1"/>
          <c:tx>
            <c:strRef>
              <c:f>'graf č. 87'!$A$4</c:f>
              <c:strCache>
                <c:ptCount val="1"/>
                <c:pt idx="0">
                  <c:v>Počet prodejů SIM karet prostřednictvím operátorů typu MVNE (pravá osa)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'graf č. 87'!$B$4:$F$4</c:f>
              <c:numCache>
                <c:formatCode>#\ ##0_ ;\-#\ ##0\ </c:formatCode>
                <c:ptCount val="5"/>
                <c:pt idx="0">
                  <c:v>25346</c:v>
                </c:pt>
                <c:pt idx="1">
                  <c:v>24642</c:v>
                </c:pt>
                <c:pt idx="2">
                  <c:v>22780</c:v>
                </c:pt>
                <c:pt idx="3">
                  <c:v>21676</c:v>
                </c:pt>
                <c:pt idx="4">
                  <c:v>18621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0-40C8-9E8D-96857487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848584"/>
        <c:axId val="612849896"/>
      </c:lineChart>
      <c:catAx>
        <c:axId val="61285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2847600"/>
        <c:crosses val="autoZero"/>
        <c:auto val="1"/>
        <c:lblAlgn val="ctr"/>
        <c:lblOffset val="100"/>
        <c:noMultiLvlLbl val="0"/>
      </c:catAx>
      <c:valAx>
        <c:axId val="612847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2850224"/>
        <c:crosses val="autoZero"/>
        <c:crossBetween val="between"/>
      </c:valAx>
      <c:valAx>
        <c:axId val="6128498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2848584"/>
        <c:crosses val="max"/>
        <c:crossBetween val="between"/>
      </c:valAx>
      <c:catAx>
        <c:axId val="612848584"/>
        <c:scaling>
          <c:orientation val="minMax"/>
        </c:scaling>
        <c:delete val="1"/>
        <c:axPos val="b"/>
        <c:majorTickMark val="out"/>
        <c:minorTickMark val="none"/>
        <c:tickLblPos val="nextTo"/>
        <c:crossAx val="612849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7126164024019"/>
          <c:y val="4.3200778789128855E-2"/>
          <c:w val="0.85881458310861825"/>
          <c:h val="0.62219450060580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č. 88'!$A$3</c:f>
              <c:strCache>
                <c:ptCount val="1"/>
                <c:pt idx="0">
                  <c:v>Celkový počet SIM karet, dodaných na velkoobchodní trh operátory MNO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88'!$B$2:$F$2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88'!$B$3:$F$3</c:f>
              <c:numCache>
                <c:formatCode>#\ ##0_ ;\-#\ ##0\ </c:formatCode>
                <c:ptCount val="5"/>
                <c:pt idx="0">
                  <c:v>959223</c:v>
                </c:pt>
                <c:pt idx="1">
                  <c:v>980437</c:v>
                </c:pt>
                <c:pt idx="2">
                  <c:v>1064661</c:v>
                </c:pt>
                <c:pt idx="3">
                  <c:v>1082248</c:v>
                </c:pt>
                <c:pt idx="4">
                  <c:v>1066593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5-45DA-B5C0-362E7A464643}"/>
            </c:ext>
          </c:extLst>
        </c:ser>
        <c:ser>
          <c:idx val="2"/>
          <c:order val="1"/>
          <c:tx>
            <c:strRef>
              <c:f>'graf č. 88'!$A$4</c:f>
              <c:strCache>
                <c:ptCount val="1"/>
                <c:pt idx="0">
                  <c:v>z toho počet SIM karet prodaných MVNO majetkově propojeným s MNO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88'!$B$2:$F$2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88'!$B$4:$F$4</c:f>
              <c:numCache>
                <c:formatCode>#\ ##0_ ;\-#\ ##0\ </c:formatCode>
                <c:ptCount val="5"/>
                <c:pt idx="0">
                  <c:v>494170</c:v>
                </c:pt>
                <c:pt idx="1">
                  <c:v>514576</c:v>
                </c:pt>
                <c:pt idx="2">
                  <c:v>543180</c:v>
                </c:pt>
                <c:pt idx="3">
                  <c:v>563183</c:v>
                </c:pt>
                <c:pt idx="4">
                  <c:v>550607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5-45DA-B5C0-362E7A464643}"/>
            </c:ext>
          </c:extLst>
        </c:ser>
        <c:ser>
          <c:idx val="3"/>
          <c:order val="2"/>
          <c:tx>
            <c:strRef>
              <c:f>'graf č. 88'!$A$5</c:f>
              <c:strCache>
                <c:ptCount val="1"/>
                <c:pt idx="0">
                  <c:v>z toho počet SIM karet prodaných nezávislým MVNO/MVNE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88'!$B$2:$F$2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88'!$B$5:$F$5</c:f>
              <c:numCache>
                <c:formatCode>#\ ##0_ ;\-#\ ##0\ </c:formatCode>
                <c:ptCount val="5"/>
                <c:pt idx="0">
                  <c:v>465053</c:v>
                </c:pt>
                <c:pt idx="1">
                  <c:v>465861</c:v>
                </c:pt>
                <c:pt idx="2">
                  <c:v>521481</c:v>
                </c:pt>
                <c:pt idx="3">
                  <c:v>519065</c:v>
                </c:pt>
                <c:pt idx="4">
                  <c:v>515986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5-45DA-B5C0-362E7A464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32640"/>
        <c:axId val="161634176"/>
      </c:barChart>
      <c:catAx>
        <c:axId val="1616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634176"/>
        <c:crosses val="autoZero"/>
        <c:auto val="1"/>
        <c:lblAlgn val="ctr"/>
        <c:lblOffset val="100"/>
        <c:noMultiLvlLbl val="0"/>
      </c:catAx>
      <c:valAx>
        <c:axId val="161634176"/>
        <c:scaling>
          <c:orientation val="minMax"/>
          <c:max val="1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632640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383220714432071E-2"/>
          <c:y val="0.75360619815210761"/>
          <c:w val="0.92396641909123056"/>
          <c:h val="0.222261048977994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89'!$A$3</c:f>
              <c:strCache>
                <c:ptCount val="1"/>
                <c:pt idx="0">
                  <c:v>Hlasová volání v počtu reálných minut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89'!$C$2:$G$2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89'!$C$3:$G$3</c:f>
              <c:numCache>
                <c:formatCode>#\ ##0_ ;\-#\ ##0\ </c:formatCode>
                <c:ptCount val="5"/>
                <c:pt idx="0">
                  <c:v>1247192.2800000003</c:v>
                </c:pt>
                <c:pt idx="1">
                  <c:v>1268096.8150000002</c:v>
                </c:pt>
                <c:pt idx="2">
                  <c:v>1338217.057</c:v>
                </c:pt>
                <c:pt idx="3">
                  <c:v>1589053.8770000001</c:v>
                </c:pt>
                <c:pt idx="4">
                  <c:v>1625783.7399999998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B-4F93-B43E-A6B897EF7B7F}"/>
            </c:ext>
          </c:extLst>
        </c:ser>
        <c:ser>
          <c:idx val="1"/>
          <c:order val="1"/>
          <c:tx>
            <c:strRef>
              <c:f>'graf č. 89'!$A$4</c:f>
              <c:strCache>
                <c:ptCount val="1"/>
                <c:pt idx="0">
                  <c:v>SMS v počtu SMS zpráv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89'!$C$2:$G$2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89'!$C$4:$G$4</c:f>
              <c:numCache>
                <c:formatCode>#\ ##0_ ;\-#\ ##0\ </c:formatCode>
                <c:ptCount val="5"/>
                <c:pt idx="0">
                  <c:v>500411.54200000002</c:v>
                </c:pt>
                <c:pt idx="1">
                  <c:v>508924.962</c:v>
                </c:pt>
                <c:pt idx="2">
                  <c:v>515125.16699999996</c:v>
                </c:pt>
                <c:pt idx="3">
                  <c:v>465169.71299999999</c:v>
                </c:pt>
                <c:pt idx="4">
                  <c:v>402491.31200000003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B-4F93-B43E-A6B897EF7B7F}"/>
            </c:ext>
          </c:extLst>
        </c:ser>
        <c:ser>
          <c:idx val="2"/>
          <c:order val="2"/>
          <c:tx>
            <c:strRef>
              <c:f>'graf č. 89'!$A$5</c:f>
              <c:strCache>
                <c:ptCount val="1"/>
                <c:pt idx="0">
                  <c:v>Objem dat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89'!$C$2:$G$2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89'!$C$5:$G$5</c:f>
              <c:numCache>
                <c:formatCode>#\ ##0_ ;\-#\ ##0\ </c:formatCode>
                <c:ptCount val="5"/>
                <c:pt idx="0">
                  <c:v>2837430.463</c:v>
                </c:pt>
                <c:pt idx="1">
                  <c:v>4155937.0410000002</c:v>
                </c:pt>
                <c:pt idx="2">
                  <c:v>6617871.2969999993</c:v>
                </c:pt>
                <c:pt idx="3">
                  <c:v>10647184.199999999</c:v>
                </c:pt>
                <c:pt idx="4">
                  <c:v>14397070.473000001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FB-4F93-B43E-A6B897EF7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10176"/>
        <c:axId val="162211712"/>
      </c:barChart>
      <c:catAx>
        <c:axId val="1622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211712"/>
        <c:crosses val="autoZero"/>
        <c:auto val="1"/>
        <c:lblAlgn val="ctr"/>
        <c:lblOffset val="100"/>
        <c:noMultiLvlLbl val="0"/>
      </c:catAx>
      <c:valAx>
        <c:axId val="162211712"/>
        <c:scaling>
          <c:orientation val="minMax"/>
          <c:max val="1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210176"/>
        <c:crosses val="autoZero"/>
        <c:crossBetween val="between"/>
        <c:majorUnit val="2000000"/>
        <c:dispUnits>
          <c:builtInUnit val="thousands"/>
          <c:dispUnitsLbl>
            <c:layout>
              <c:manualLayout>
                <c:xMode val="edge"/>
                <c:yMode val="edge"/>
                <c:x val="1.6932861290708659E-2"/>
                <c:y val="4.7516203331726577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</a:t>
                  </a:r>
                  <a:r>
                    <a:rPr lang="cs-CZ" baseline="0"/>
                    <a:t> reálných minut hlasových volání a počet SMS v milionech; objem dat v TB  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č. 90'!$C$2</c:f>
              <c:strCache>
                <c:ptCount val="1"/>
                <c:pt idx="0">
                  <c:v>Majetkově propojení MVNO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90'!$A$3:$B$26</c15:sqref>
                  </c15:fullRef>
                </c:ext>
              </c:extLst>
              <c:f>('graf č. 90'!$A$4:$B$6,'graf č. 90'!$A$9:$B$11,'graf č. 90'!$A$14:$B$16,'graf č. 90'!$A$19:$B$21,'graf č. 90'!$A$24:$B$26)</c:f>
              <c:multiLvlStrCache>
                <c:ptCount val="15"/>
                <c:lvl>
                  <c:pt idx="0">
                    <c:v>Hlas</c:v>
                  </c:pt>
                  <c:pt idx="1">
                    <c:v>SMS</c:v>
                  </c:pt>
                  <c:pt idx="2">
                    <c:v>Data</c:v>
                  </c:pt>
                  <c:pt idx="3">
                    <c:v>Hlas</c:v>
                  </c:pt>
                  <c:pt idx="4">
                    <c:v>SMS</c:v>
                  </c:pt>
                  <c:pt idx="5">
                    <c:v>Data</c:v>
                  </c:pt>
                  <c:pt idx="6">
                    <c:v>Hlas</c:v>
                  </c:pt>
                  <c:pt idx="7">
                    <c:v>SMS</c:v>
                  </c:pt>
                  <c:pt idx="8">
                    <c:v>Data</c:v>
                  </c:pt>
                  <c:pt idx="9">
                    <c:v>Hlas</c:v>
                  </c:pt>
                  <c:pt idx="10">
                    <c:v>SMS</c:v>
                  </c:pt>
                  <c:pt idx="11">
                    <c:v>Data</c:v>
                  </c:pt>
                  <c:pt idx="12">
                    <c:v>Hlas</c:v>
                  </c:pt>
                  <c:pt idx="13">
                    <c:v>SMS</c:v>
                  </c:pt>
                  <c:pt idx="14">
                    <c:v>Data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90'!$C$3:$C$26</c15:sqref>
                  </c15:fullRef>
                </c:ext>
              </c:extLst>
              <c:f>('graf č. 90'!$C$4:$C$6,'graf č. 90'!$C$9:$C$11,'graf č. 90'!$C$14:$C$16,'graf č. 90'!$C$19:$C$21,'graf č. 90'!$C$24:$C$26)</c:f>
              <c:numCache>
                <c:formatCode>_-* #\ ##0\ _K_č_-;\-* #\ ##0\ _K_č_-;_-* "-"??\ _K_č_-;_-@_-</c:formatCode>
                <c:ptCount val="15"/>
                <c:pt idx="0">
                  <c:v>905572</c:v>
                </c:pt>
                <c:pt idx="1">
                  <c:v>368075</c:v>
                </c:pt>
                <c:pt idx="2">
                  <c:v>2406442</c:v>
                </c:pt>
                <c:pt idx="3">
                  <c:v>931269</c:v>
                </c:pt>
                <c:pt idx="4">
                  <c:v>377524</c:v>
                </c:pt>
                <c:pt idx="5">
                  <c:v>3484531</c:v>
                </c:pt>
                <c:pt idx="6">
                  <c:v>955218</c:v>
                </c:pt>
                <c:pt idx="7">
                  <c:v>372027</c:v>
                </c:pt>
                <c:pt idx="8">
                  <c:v>4673586</c:v>
                </c:pt>
                <c:pt idx="9">
                  <c:v>1137989</c:v>
                </c:pt>
                <c:pt idx="10">
                  <c:v>334806</c:v>
                </c:pt>
                <c:pt idx="11">
                  <c:v>7745727</c:v>
                </c:pt>
                <c:pt idx="12">
                  <c:v>1162609</c:v>
                </c:pt>
                <c:pt idx="13">
                  <c:v>285211</c:v>
                </c:pt>
                <c:pt idx="14">
                  <c:v>10847629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E-4623-BBBA-45EEFE56EE5B}"/>
            </c:ext>
          </c:extLst>
        </c:ser>
        <c:ser>
          <c:idx val="1"/>
          <c:order val="1"/>
          <c:tx>
            <c:strRef>
              <c:f>'graf č. 90'!$D$2</c:f>
              <c:strCache>
                <c:ptCount val="1"/>
                <c:pt idx="0">
                  <c:v>Nezávislí MVNO/MVNE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č. 90'!$A$3:$B$26</c15:sqref>
                  </c15:fullRef>
                </c:ext>
              </c:extLst>
              <c:f>('graf č. 90'!$A$4:$B$6,'graf č. 90'!$A$9:$B$11,'graf č. 90'!$A$14:$B$16,'graf č. 90'!$A$19:$B$21,'graf č. 90'!$A$24:$B$26)</c:f>
              <c:multiLvlStrCache>
                <c:ptCount val="15"/>
                <c:lvl>
                  <c:pt idx="0">
                    <c:v>Hlas</c:v>
                  </c:pt>
                  <c:pt idx="1">
                    <c:v>SMS</c:v>
                  </c:pt>
                  <c:pt idx="2">
                    <c:v>Data</c:v>
                  </c:pt>
                  <c:pt idx="3">
                    <c:v>Hlas</c:v>
                  </c:pt>
                  <c:pt idx="4">
                    <c:v>SMS</c:v>
                  </c:pt>
                  <c:pt idx="5">
                    <c:v>Data</c:v>
                  </c:pt>
                  <c:pt idx="6">
                    <c:v>Hlas</c:v>
                  </c:pt>
                  <c:pt idx="7">
                    <c:v>SMS</c:v>
                  </c:pt>
                  <c:pt idx="8">
                    <c:v>Data</c:v>
                  </c:pt>
                  <c:pt idx="9">
                    <c:v>Hlas</c:v>
                  </c:pt>
                  <c:pt idx="10">
                    <c:v>SMS</c:v>
                  </c:pt>
                  <c:pt idx="11">
                    <c:v>Data</c:v>
                  </c:pt>
                  <c:pt idx="12">
                    <c:v>Hlas</c:v>
                  </c:pt>
                  <c:pt idx="13">
                    <c:v>SMS</c:v>
                  </c:pt>
                  <c:pt idx="14">
                    <c:v>Data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č. 90'!$D$3:$D$26</c15:sqref>
                  </c15:fullRef>
                </c:ext>
              </c:extLst>
              <c:f>('graf č. 90'!$D$4:$D$6,'graf č. 90'!$D$9:$D$11,'graf č. 90'!$D$14:$D$16,'graf č. 90'!$D$19:$D$21,'graf č. 90'!$D$24:$D$26)</c:f>
              <c:numCache>
                <c:formatCode>_-* #\ ##0\ _K_č_-;\-* #\ ##0\ _K_č_-;_-* "-"??\ _K_č_-;_-@_-</c:formatCode>
                <c:ptCount val="15"/>
                <c:pt idx="0">
                  <c:v>341620.28</c:v>
                </c:pt>
                <c:pt idx="1">
                  <c:v>132336.54199999996</c:v>
                </c:pt>
                <c:pt idx="2">
                  <c:v>430988.46300000045</c:v>
                </c:pt>
                <c:pt idx="3">
                  <c:v>336827.81500000041</c:v>
                </c:pt>
                <c:pt idx="4">
                  <c:v>131400.96199999977</c:v>
                </c:pt>
                <c:pt idx="5">
                  <c:v>671406.04100000067</c:v>
                </c:pt>
                <c:pt idx="6">
                  <c:v>382999.05700000026</c:v>
                </c:pt>
                <c:pt idx="7">
                  <c:v>143098.16700000025</c:v>
                </c:pt>
                <c:pt idx="8">
                  <c:v>1944285.2970000003</c:v>
                </c:pt>
                <c:pt idx="9">
                  <c:v>451064.87700000033</c:v>
                </c:pt>
                <c:pt idx="10">
                  <c:v>130363.71299999976</c:v>
                </c:pt>
                <c:pt idx="11">
                  <c:v>2901457.1999999974</c:v>
                </c:pt>
                <c:pt idx="12">
                  <c:v>463174.73999999929</c:v>
                </c:pt>
                <c:pt idx="13">
                  <c:v>117280.31199999998</c:v>
                </c:pt>
                <c:pt idx="14">
                  <c:v>3549441.473000003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E-4623-BBBA-45EEFE56E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803047840"/>
        <c:axId val="1681054864"/>
      </c:barChart>
      <c:catAx>
        <c:axId val="18030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1054864"/>
        <c:crosses val="autoZero"/>
        <c:auto val="0"/>
        <c:lblAlgn val="ctr"/>
        <c:lblOffset val="100"/>
        <c:noMultiLvlLbl val="0"/>
      </c:catAx>
      <c:valAx>
        <c:axId val="1681054864"/>
        <c:scaling>
          <c:orientation val="minMax"/>
          <c:max val="1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reálných minut hlasových volání a počet</a:t>
                </a:r>
                <a:r>
                  <a:rPr lang="cs-CZ" baseline="0"/>
                  <a:t> SMS v </a:t>
                </a:r>
                <a:r>
                  <a:rPr lang="cs-CZ"/>
                  <a:t>milionech; objem dat v TB</a:t>
                </a:r>
              </a:p>
            </c:rich>
          </c:tx>
          <c:layout>
            <c:manualLayout>
              <c:xMode val="edge"/>
              <c:yMode val="edge"/>
              <c:x val="1.4244364688349789E-2"/>
              <c:y val="4.20393009710407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03047840"/>
        <c:crosses val="autoZero"/>
        <c:crossBetween val="midCat"/>
        <c:majorUnit val="250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1605761934496868E-2"/>
          <c:w val="1"/>
          <c:h val="0.6956668229085757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4C-44DB-B936-CC3FD3169D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4C-44DB-B936-CC3FD3169D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F4C-44DB-B936-CC3FD3169D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F4C-44DB-B936-CC3FD3169D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F4C-44DB-B936-CC3FD3169D8F}"/>
              </c:ext>
            </c:extLst>
          </c:dPt>
          <c:dLbls>
            <c:dLbl>
              <c:idx val="4"/>
              <c:layout>
                <c:manualLayout>
                  <c:x val="4.4742721424946459E-3"/>
                  <c:y val="1.143160981604048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4C-44DB-B936-CC3FD3169D8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9'!$A$3:$A$7</c:f>
              <c:strCache>
                <c:ptCount val="5"/>
                <c:pt idx="0">
                  <c:v>do nehmotných aktiv pevných sítí</c:v>
                </c:pt>
                <c:pt idx="1">
                  <c:v>do nehmotných aktiv mobilních sítí</c:v>
                </c:pt>
                <c:pt idx="2">
                  <c:v>do hmotných aktiv pevných sítí</c:v>
                </c:pt>
                <c:pt idx="3">
                  <c:v>do hmotných aktiv mobilních sítí</c:v>
                </c:pt>
                <c:pt idx="4">
                  <c:v>ostatní </c:v>
                </c:pt>
              </c:strCache>
            </c:strRef>
          </c:cat>
          <c:val>
            <c:numRef>
              <c:f>'graf č. 9'!$C$3:$C$7</c:f>
              <c:numCache>
                <c:formatCode>_-* #\ ##0\ _K_č_-;\-* #\ ##0\ _K_č_-;_-* "-"??\ _K_č_-;_-@_-</c:formatCode>
                <c:ptCount val="5"/>
                <c:pt idx="0">
                  <c:v>1001393.62104</c:v>
                </c:pt>
                <c:pt idx="1">
                  <c:v>5596484.29</c:v>
                </c:pt>
                <c:pt idx="2">
                  <c:v>6903365.9343699999</c:v>
                </c:pt>
                <c:pt idx="3">
                  <c:v>4048492.4</c:v>
                </c:pt>
                <c:pt idx="4">
                  <c:v>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4C-44DB-B936-CC3FD3169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646850672328439E-2"/>
          <c:y val="0.83233638936473808"/>
          <c:w val="0.97735314932767159"/>
          <c:h val="0.1398860392418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73512042743861"/>
          <c:y val="0.10193798449612403"/>
          <c:w val="0.68325290163761898"/>
          <c:h val="0.52907465055240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91'!$A$3</c:f>
              <c:strCache>
                <c:ptCount val="1"/>
                <c:pt idx="0">
                  <c:v>Příchozí hlasový provoz pro terminaci ve vlastní síti - provoz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91'!$C$3:$G$3</c:f>
              <c:numCache>
                <c:formatCode>#\ ##0_ ;\-#\ ##0\ </c:formatCode>
                <c:ptCount val="5"/>
                <c:pt idx="0">
                  <c:v>9688983</c:v>
                </c:pt>
                <c:pt idx="1">
                  <c:v>9603614.5999999996</c:v>
                </c:pt>
                <c:pt idx="2">
                  <c:v>10477402.640000001</c:v>
                </c:pt>
                <c:pt idx="3">
                  <c:v>12297478.752</c:v>
                </c:pt>
                <c:pt idx="4">
                  <c:v>12505866.43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3-4EB6-9B14-72FA074FAC46}"/>
            </c:ext>
          </c:extLst>
        </c:ser>
        <c:ser>
          <c:idx val="2"/>
          <c:order val="2"/>
          <c:tx>
            <c:strRef>
              <c:f>'graf č. 91'!$A$5</c:f>
              <c:strCache>
                <c:ptCount val="1"/>
                <c:pt idx="0">
                  <c:v>Příchozí provoz SMS pro terminaci ve vlastní síti - počet SMS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91'!$C$5:$G$5</c:f>
              <c:numCache>
                <c:formatCode>#\ ##0_ ;\-#\ ##0\ </c:formatCode>
                <c:ptCount val="5"/>
                <c:pt idx="0">
                  <c:v>3997126</c:v>
                </c:pt>
                <c:pt idx="1">
                  <c:v>3935518</c:v>
                </c:pt>
                <c:pt idx="2">
                  <c:v>3695652.17</c:v>
                </c:pt>
                <c:pt idx="3">
                  <c:v>3175843.3200000003</c:v>
                </c:pt>
                <c:pt idx="4">
                  <c:v>2904173.55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3-4EB6-9B14-72FA074FA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70208"/>
        <c:axId val="162288384"/>
      </c:barChart>
      <c:lineChart>
        <c:grouping val="standard"/>
        <c:varyColors val="0"/>
        <c:ser>
          <c:idx val="1"/>
          <c:order val="1"/>
          <c:tx>
            <c:strRef>
              <c:f>'graf č. 91'!$A$4</c:f>
              <c:strCache>
                <c:ptCount val="1"/>
                <c:pt idx="0">
                  <c:v>Příchozí hlasový provoz pro terminaci ve vlastní síti - 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 č. 91'!$C$2:$G$2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91'!$C$4:$G$4</c:f>
              <c:numCache>
                <c:formatCode>#\ ##0_ ;\-#\ ##0\ </c:formatCode>
                <c:ptCount val="5"/>
                <c:pt idx="0">
                  <c:v>2506235.4900000002</c:v>
                </c:pt>
                <c:pt idx="1">
                  <c:v>2441646.1</c:v>
                </c:pt>
                <c:pt idx="2">
                  <c:v>2692126.77</c:v>
                </c:pt>
                <c:pt idx="3">
                  <c:v>3129438.65</c:v>
                </c:pt>
                <c:pt idx="4">
                  <c:v>2777933.16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E3-4EB6-9B14-72FA074FAC46}"/>
            </c:ext>
          </c:extLst>
        </c:ser>
        <c:ser>
          <c:idx val="3"/>
          <c:order val="3"/>
          <c:tx>
            <c:strRef>
              <c:f>'graf č. 91'!$A$6</c:f>
              <c:strCache>
                <c:ptCount val="1"/>
                <c:pt idx="0">
                  <c:v>Příchozí provoz SMS pro terminaci ve vlastní síti - tržby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'graf č. 91'!$C$2:$G$2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91'!$C$6:$G$6</c:f>
              <c:numCache>
                <c:formatCode>#\ ##0_ ;\-#\ ##0\ </c:formatCode>
                <c:ptCount val="5"/>
                <c:pt idx="0">
                  <c:v>3597421</c:v>
                </c:pt>
                <c:pt idx="1">
                  <c:v>3541978</c:v>
                </c:pt>
                <c:pt idx="2">
                  <c:v>3326087.95</c:v>
                </c:pt>
                <c:pt idx="3">
                  <c:v>2858258.6</c:v>
                </c:pt>
                <c:pt idx="4">
                  <c:v>2613757.59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E3-4EB6-9B14-72FA074FA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96576"/>
        <c:axId val="162290304"/>
      </c:lineChart>
      <c:catAx>
        <c:axId val="16227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288384"/>
        <c:crosses val="autoZero"/>
        <c:auto val="1"/>
        <c:lblAlgn val="ctr"/>
        <c:lblOffset val="100"/>
        <c:noMultiLvlLbl val="0"/>
      </c:catAx>
      <c:valAx>
        <c:axId val="162288384"/>
        <c:scaling>
          <c:orientation val="minMax"/>
          <c:max val="12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270208"/>
        <c:crosses val="autoZero"/>
        <c:crossBetween val="between"/>
        <c:majorUnit val="2500000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Počet v mil. reálných minut/</a:t>
                  </a:r>
                  <a:br>
                    <a:rPr lang="cs-CZ"/>
                  </a:br>
                  <a:r>
                    <a:rPr lang="en-US"/>
                    <a:t>SMS zpráv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2290304"/>
        <c:scaling>
          <c:orientation val="minMax"/>
          <c:max val="50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296576"/>
        <c:crosses val="max"/>
        <c:crossBetween val="between"/>
        <c:majorUnit val="1000000"/>
        <c:dispUnits>
          <c:builtInUnit val="thousands"/>
          <c:dispUnitsLbl>
            <c:layout>
              <c:manualLayout>
                <c:xMode val="edge"/>
                <c:yMode val="edge"/>
                <c:x val="0.93927916477276741"/>
                <c:y val="0.1872093023255814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229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2290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2887729045166"/>
          <c:y val="0.72092840139168779"/>
          <c:w val="0.78207785238463534"/>
          <c:h val="0.25581578465482591"/>
        </c:manualLayout>
      </c:layout>
      <c:overlay val="0"/>
      <c:spPr>
        <a:noFill/>
        <a:ln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'graf č. 92'!$C$2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92'!$A$3:$B$4</c15:sqref>
                  </c15:fullRef>
                  <c15:levelRef>
                    <c15:sqref>'graf č. 92'!$A$3:$A$4</c15:sqref>
                  </c15:levelRef>
                </c:ext>
              </c:extLst>
              <c:f>'graf č. 92'!$A$3:$A$4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f>'graf č. 92'!$C$3:$C$4</c:f>
              <c:numCache>
                <c:formatCode>#\ ##0_ ;\-#\ ##0\ </c:formatCode>
                <c:ptCount val="2"/>
                <c:pt idx="0">
                  <c:v>8461617</c:v>
                </c:pt>
                <c:pt idx="1">
                  <c:v>734406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8-45FA-B7F2-B2F0C21FF3B3}"/>
            </c:ext>
          </c:extLst>
        </c:ser>
        <c:ser>
          <c:idx val="3"/>
          <c:order val="1"/>
          <c:tx>
            <c:strRef>
              <c:f>'graf č. 92'!$D$2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92'!$A$3:$B$4</c15:sqref>
                  </c15:fullRef>
                  <c15:levelRef>
                    <c15:sqref>'graf č. 92'!$A$3:$A$4</c15:sqref>
                  </c15:levelRef>
                </c:ext>
              </c:extLst>
              <c:f>'graf č. 92'!$A$3:$A$4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f>'graf č. 92'!$D$3:$D$4</c:f>
              <c:numCache>
                <c:formatCode>#\ ##0_ ;\-#\ ##0\ </c:formatCode>
                <c:ptCount val="2"/>
                <c:pt idx="0">
                  <c:v>8668155</c:v>
                </c:pt>
                <c:pt idx="1">
                  <c:v>698734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8-45FA-B7F2-B2F0C21FF3B3}"/>
            </c:ext>
          </c:extLst>
        </c:ser>
        <c:ser>
          <c:idx val="4"/>
          <c:order val="2"/>
          <c:tx>
            <c:strRef>
              <c:f>'graf č. 92'!$E$2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92'!$A$3:$B$4</c15:sqref>
                  </c15:fullRef>
                  <c15:levelRef>
                    <c15:sqref>'graf č. 92'!$A$3:$A$4</c15:sqref>
                  </c15:levelRef>
                </c:ext>
              </c:extLst>
              <c:f>'graf č. 92'!$A$3:$A$4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f>'graf č. 92'!$E$3:$E$4</c:f>
              <c:numCache>
                <c:formatCode>#\ ##0_ ;\-#\ ##0\ </c:formatCode>
                <c:ptCount val="2"/>
                <c:pt idx="0">
                  <c:v>9510081</c:v>
                </c:pt>
                <c:pt idx="1">
                  <c:v>552707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8-45FA-B7F2-B2F0C21FF3B3}"/>
            </c:ext>
          </c:extLst>
        </c:ser>
        <c:ser>
          <c:idx val="5"/>
          <c:order val="3"/>
          <c:tx>
            <c:strRef>
              <c:f>'graf č. 92'!$F$2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92'!$A$3:$B$4</c15:sqref>
                  </c15:fullRef>
                  <c15:levelRef>
                    <c15:sqref>'graf č. 92'!$A$3:$A$4</c15:sqref>
                  </c15:levelRef>
                </c:ext>
              </c:extLst>
              <c:f>'graf č. 92'!$A$3:$A$4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f>'graf č. 92'!$F$3:$F$4</c:f>
              <c:numCache>
                <c:formatCode>#\ ##0_ ;\-#\ ##0\ </c:formatCode>
                <c:ptCount val="2"/>
                <c:pt idx="0">
                  <c:v>11398681.030999999</c:v>
                </c:pt>
                <c:pt idx="1">
                  <c:v>635851.30000000005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08-45FA-B7F2-B2F0C21FF3B3}"/>
            </c:ext>
          </c:extLst>
        </c:ser>
        <c:ser>
          <c:idx val="6"/>
          <c:order val="4"/>
          <c:tx>
            <c:strRef>
              <c:f>'graf č. 92'!$G$2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 č. 92'!$A$3:$B$4</c15:sqref>
                  </c15:fullRef>
                  <c15:levelRef>
                    <c15:sqref>'graf č. 92'!$A$3:$A$4</c15:sqref>
                  </c15:levelRef>
                </c:ext>
              </c:extLst>
              <c:f>'graf č. 92'!$A$3:$A$4</c:f>
              <c:strCache>
                <c:ptCount val="2"/>
                <c:pt idx="0">
                  <c:v>Odchozí provoz pro terminaci v mobilních sítích</c:v>
                </c:pt>
                <c:pt idx="1">
                  <c:v>Odchozí provoz pro terminaci v pevných  sítích</c:v>
                </c:pt>
              </c:strCache>
            </c:strRef>
          </c:cat>
          <c:val>
            <c:numRef>
              <c:f>'graf č. 92'!$G$3:$G$4</c:f>
              <c:numCache>
                <c:formatCode>#\ ##0_ ;\-#\ ##0\ </c:formatCode>
                <c:ptCount val="2"/>
                <c:pt idx="0">
                  <c:v>12076204.1</c:v>
                </c:pt>
                <c:pt idx="1">
                  <c:v>313669.04000000004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08-45FA-B7F2-B2F0C21FF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435072"/>
        <c:axId val="162436608"/>
      </c:barChart>
      <c:catAx>
        <c:axId val="16243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436608"/>
        <c:crosses val="autoZero"/>
        <c:auto val="1"/>
        <c:lblAlgn val="ctr"/>
        <c:lblOffset val="100"/>
        <c:noMultiLvlLbl val="0"/>
      </c:catAx>
      <c:valAx>
        <c:axId val="162436608"/>
        <c:scaling>
          <c:orientation val="minMax"/>
          <c:max val="12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435072"/>
        <c:crosses val="autoZero"/>
        <c:crossBetween val="between"/>
        <c:majorUnit val="2500000"/>
        <c:dispUnits>
          <c:builtInUnit val="millions"/>
          <c:dispUnitsLbl>
            <c:layout>
              <c:manualLayout>
                <c:xMode val="edge"/>
                <c:yMode val="edge"/>
                <c:x val="2.310838445807771E-2"/>
                <c:y val="0.2175925925925925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 sz="1000" b="0" i="0" baseline="0">
                      <a:effectLst/>
                    </a:rPr>
                    <a:t>Počet minut v mld. </a:t>
                  </a:r>
                  <a:endParaRPr lang="cs-CZ" sz="10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1898224260459"/>
          <c:y val="0.12378513300303223"/>
          <c:w val="0.75709805505081273"/>
          <c:h val="0.47400192681745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93'!$A$3</c:f>
              <c:strCache>
                <c:ptCount val="1"/>
                <c:pt idx="0">
                  <c:v>Příchozí mezinárodní provoz pro terminaci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93'!$C$3:$G$3</c:f>
              <c:numCache>
                <c:formatCode>_-* #\ ##0\ _K_č_-;\-* #\ ##0\ _K_č_-;_-* "-"??\ _K_č_-;_-@_-</c:formatCode>
                <c:ptCount val="5"/>
                <c:pt idx="0">
                  <c:v>796280</c:v>
                </c:pt>
                <c:pt idx="1">
                  <c:v>848062</c:v>
                </c:pt>
                <c:pt idx="2">
                  <c:v>879095</c:v>
                </c:pt>
                <c:pt idx="3">
                  <c:v>816632.95</c:v>
                </c:pt>
                <c:pt idx="4">
                  <c:v>790225.36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B-4CB2-A4D5-305466A060E8}"/>
            </c:ext>
          </c:extLst>
        </c:ser>
        <c:ser>
          <c:idx val="1"/>
          <c:order val="1"/>
          <c:tx>
            <c:strRef>
              <c:f>'graf č. 93'!$A$4</c:f>
              <c:strCache>
                <c:ptCount val="1"/>
                <c:pt idx="0">
                  <c:v>Příchozí mezinárodní provoz pro terminaci  ze zemí  EHP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93'!$C$2:$G$2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93'!$C$4:$G$4</c:f>
              <c:numCache>
                <c:formatCode>_-* #\ ##0\ _K_č_-;\-* #\ ##0\ _K_č_-;_-* "-"??\ _K_č_-;_-@_-</c:formatCode>
                <c:ptCount val="5"/>
                <c:pt idx="0">
                  <c:v>708533</c:v>
                </c:pt>
                <c:pt idx="1">
                  <c:v>808565</c:v>
                </c:pt>
                <c:pt idx="2">
                  <c:v>842969</c:v>
                </c:pt>
                <c:pt idx="3">
                  <c:v>782869.64</c:v>
                </c:pt>
                <c:pt idx="4">
                  <c:v>762097.79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B-4CB2-A4D5-305466A060E8}"/>
            </c:ext>
          </c:extLst>
        </c:ser>
        <c:ser>
          <c:idx val="2"/>
          <c:order val="2"/>
          <c:tx>
            <c:strRef>
              <c:f>'graf č. 93'!$A$5</c:f>
              <c:strCache>
                <c:ptCount val="1"/>
                <c:pt idx="0">
                  <c:v>Odchozí mezinárodní provoz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93'!$C$5:$G$5</c:f>
              <c:numCache>
                <c:formatCode>_-* #\ ##0\ _K_č_-;\-* #\ ##0\ _K_č_-;_-* "-"??\ _K_č_-;_-@_-</c:formatCode>
                <c:ptCount val="5"/>
                <c:pt idx="0">
                  <c:v>1032805</c:v>
                </c:pt>
                <c:pt idx="1">
                  <c:v>1326269</c:v>
                </c:pt>
                <c:pt idx="2">
                  <c:v>1365880</c:v>
                </c:pt>
                <c:pt idx="3">
                  <c:v>1198153.17</c:v>
                </c:pt>
                <c:pt idx="4">
                  <c:v>1141726.57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7B-4CB2-A4D5-305466A060E8}"/>
            </c:ext>
          </c:extLst>
        </c:ser>
        <c:ser>
          <c:idx val="3"/>
          <c:order val="3"/>
          <c:tx>
            <c:strRef>
              <c:f>'graf č. 93'!$A$6</c:f>
              <c:strCache>
                <c:ptCount val="1"/>
                <c:pt idx="0">
                  <c:v>Odchozí mezinárodní provoz do zemí EHP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93'!$C$2:$G$2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93'!$C$6:$G$6</c:f>
              <c:numCache>
                <c:formatCode>_-* #\ ##0\ _K_č_-;\-* #\ ##0\ _K_č_-;_-* "-"??\ _K_č_-;_-@_-</c:formatCode>
                <c:ptCount val="5"/>
                <c:pt idx="0">
                  <c:v>919093</c:v>
                </c:pt>
                <c:pt idx="1">
                  <c:v>1126018</c:v>
                </c:pt>
                <c:pt idx="2">
                  <c:v>1251942.5</c:v>
                </c:pt>
                <c:pt idx="3">
                  <c:v>982029.69</c:v>
                </c:pt>
                <c:pt idx="4">
                  <c:v>1046310.78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B-4CB2-A4D5-305466A06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502144"/>
        <c:axId val="162503680"/>
      </c:barChart>
      <c:lineChart>
        <c:grouping val="standard"/>
        <c:varyColors val="0"/>
        <c:ser>
          <c:idx val="4"/>
          <c:order val="4"/>
          <c:tx>
            <c:strRef>
              <c:f>'graf č. 93'!$A$7</c:f>
              <c:strCache>
                <c:ptCount val="1"/>
                <c:pt idx="0">
                  <c:v>Příchozí mezinárodní provoz pro terminaci - tržby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 č. 93'!$C$2:$G$2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93'!$C$7:$G$7</c:f>
              <c:numCache>
                <c:formatCode>_-* #\ ##0\ _K_č_-;\-* #\ ##0\ _K_č_-;_-* "-"??\ _K_č_-;_-@_-</c:formatCode>
                <c:ptCount val="5"/>
                <c:pt idx="0">
                  <c:v>242914</c:v>
                </c:pt>
                <c:pt idx="1">
                  <c:v>251942</c:v>
                </c:pt>
                <c:pt idx="2">
                  <c:v>259922</c:v>
                </c:pt>
                <c:pt idx="3">
                  <c:v>229581.84</c:v>
                </c:pt>
                <c:pt idx="4">
                  <c:v>203122.85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7B-4CB2-A4D5-305466A060E8}"/>
            </c:ext>
          </c:extLst>
        </c:ser>
        <c:ser>
          <c:idx val="5"/>
          <c:order val="5"/>
          <c:tx>
            <c:strRef>
              <c:f>'graf č. 93'!$A$8</c:f>
              <c:strCache>
                <c:ptCount val="1"/>
                <c:pt idx="0">
                  <c:v>Příchozí mezinárodní provoz pro terminaci ze zemí EHP - tržby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'graf č. 93'!$C$2:$G$2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93'!$C$8:$G$8</c:f>
              <c:numCache>
                <c:formatCode>_-* #\ ##0\ _K_č_-;\-* #\ ##0\ _K_č_-;_-* "-"??\ _K_č_-;_-@_-</c:formatCode>
                <c:ptCount val="5"/>
                <c:pt idx="0">
                  <c:v>178445</c:v>
                </c:pt>
                <c:pt idx="1">
                  <c:v>204735</c:v>
                </c:pt>
                <c:pt idx="2">
                  <c:v>216760</c:v>
                </c:pt>
                <c:pt idx="3">
                  <c:v>200463.45</c:v>
                </c:pt>
                <c:pt idx="4">
                  <c:v>168248.51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7B-4CB2-A4D5-305466A06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15968"/>
        <c:axId val="162514048"/>
      </c:lineChart>
      <c:catAx>
        <c:axId val="16250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503680"/>
        <c:crosses val="autoZero"/>
        <c:auto val="1"/>
        <c:lblAlgn val="ctr"/>
        <c:lblOffset val="100"/>
        <c:noMultiLvlLbl val="0"/>
      </c:catAx>
      <c:valAx>
        <c:axId val="162503680"/>
        <c:scaling>
          <c:orientation val="minMax"/>
          <c:max val="1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502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3260073260073303E-3"/>
                <c:y val="0.157885720607173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reálných min. v mil. 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2514048"/>
        <c:scaling>
          <c:orientation val="minMax"/>
          <c:max val="35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51596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5941988020728153"/>
                <c:y val="0.222199965845710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251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2514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531804103265217E-3"/>
          <c:y val="0.68030457463410365"/>
          <c:w val="0.99088639643517262"/>
          <c:h val="0.29923507280341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18655960084187"/>
          <c:y val="0.13096708177277025"/>
          <c:w val="0.74763379330059176"/>
          <c:h val="0.6546977265662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94'!$A$3</c:f>
              <c:strCache>
                <c:ptCount val="1"/>
                <c:pt idx="0">
                  <c:v>Zpřístupněná vedení - počet celkem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94'!$C$3:$G$3</c:f>
              <c:numCache>
                <c:formatCode>#\ ##0_ ;\-#\ ##0\ </c:formatCode>
                <c:ptCount val="5"/>
                <c:pt idx="0">
                  <c:v>12220</c:v>
                </c:pt>
                <c:pt idx="1">
                  <c:v>11357</c:v>
                </c:pt>
                <c:pt idx="2">
                  <c:v>5835</c:v>
                </c:pt>
                <c:pt idx="3">
                  <c:v>5061</c:v>
                </c:pt>
                <c:pt idx="4">
                  <c:v>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0-43A7-9983-7F05DC1F8012}"/>
            </c:ext>
          </c:extLst>
        </c:ser>
        <c:ser>
          <c:idx val="1"/>
          <c:order val="1"/>
          <c:tx>
            <c:strRef>
              <c:f>'graf č. 94'!$A$4</c:f>
              <c:strCache>
                <c:ptCount val="1"/>
                <c:pt idx="0">
                  <c:v>Zpřístupněná vedení - tržby celkem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94'!$C$2:$G$2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94'!$C$4:$G$4</c:f>
              <c:numCache>
                <c:formatCode>#\ ##0_ ;\-#\ ##0\ </c:formatCode>
                <c:ptCount val="5"/>
                <c:pt idx="0">
                  <c:v>34218.800000000003</c:v>
                </c:pt>
                <c:pt idx="1">
                  <c:v>29019.594069999999</c:v>
                </c:pt>
                <c:pt idx="2">
                  <c:v>16366.34353</c:v>
                </c:pt>
                <c:pt idx="3">
                  <c:v>19344.084999999999</c:v>
                </c:pt>
                <c:pt idx="4">
                  <c:v>22162.938999999998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0-43A7-9983-7F05DC1F8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1489280"/>
        <c:axId val="161490816"/>
      </c:barChart>
      <c:catAx>
        <c:axId val="1614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490816"/>
        <c:crosses val="autoZero"/>
        <c:auto val="1"/>
        <c:lblAlgn val="ctr"/>
        <c:lblOffset val="100"/>
        <c:noMultiLvlLbl val="0"/>
      </c:catAx>
      <c:valAx>
        <c:axId val="161490816"/>
        <c:scaling>
          <c:orientation val="minMax"/>
          <c:max val="3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489280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3.4311466693672937E-2"/>
                <c:y val="0.2511549751986569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v tisících,</a:t>
                  </a:r>
                  <a:br>
                    <a:rPr lang="cs-CZ"/>
                  </a:br>
                  <a:r>
                    <a:rPr lang="cs-CZ"/>
                    <a:t>tržby v mil. Kč bez DPH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9632114095394"/>
          <c:y val="9.6777486036785806E-2"/>
          <c:w val="0.82710541242404156"/>
          <c:h val="0.72513021818255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95'!$A$3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95'!$C$2:$G$2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95'!$C$3:$G$3</c:f>
              <c:numCache>
                <c:formatCode>#\ ##0_ ;\-#\ ##0\ </c:formatCode>
                <c:ptCount val="5"/>
                <c:pt idx="0">
                  <c:v>263852</c:v>
                </c:pt>
                <c:pt idx="1">
                  <c:v>166584</c:v>
                </c:pt>
                <c:pt idx="2">
                  <c:v>104553</c:v>
                </c:pt>
                <c:pt idx="3">
                  <c:v>79392</c:v>
                </c:pt>
                <c:pt idx="4">
                  <c:v>45920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3-4A3B-8FC7-CEEF51A4AAD6}"/>
            </c:ext>
          </c:extLst>
        </c:ser>
        <c:ser>
          <c:idx val="1"/>
          <c:order val="1"/>
          <c:tx>
            <c:strRef>
              <c:f>'graf č. 95'!$A$4</c:f>
              <c:strCache>
                <c:ptCount val="1"/>
                <c:pt idx="0">
                  <c:v>VDSL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č. 95'!$C$2:$G$2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95'!$C$4:$G$4</c:f>
              <c:numCache>
                <c:formatCode>#\ ##0_ ;\-#\ ##0\ </c:formatCode>
                <c:ptCount val="5"/>
                <c:pt idx="0">
                  <c:v>623261</c:v>
                </c:pt>
                <c:pt idx="1">
                  <c:v>727828</c:v>
                </c:pt>
                <c:pt idx="2">
                  <c:v>825995</c:v>
                </c:pt>
                <c:pt idx="3">
                  <c:v>895884</c:v>
                </c:pt>
                <c:pt idx="4">
                  <c:v>965431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3-4A3B-8FC7-CEEF51A4AAD6}"/>
            </c:ext>
          </c:extLst>
        </c:ser>
        <c:ser>
          <c:idx val="2"/>
          <c:order val="2"/>
          <c:tx>
            <c:strRef>
              <c:f>'graf č. 95'!$A$5</c:f>
              <c:strCache>
                <c:ptCount val="1"/>
                <c:pt idx="0">
                  <c:v>Ostatní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95'!$C$2:$G$2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95'!$C$5:$G$5</c:f>
              <c:numCache>
                <c:formatCode>#\ ##0_ ;\-#\ ##0\ </c:formatCode>
                <c:ptCount val="5"/>
                <c:pt idx="0">
                  <c:v>5320</c:v>
                </c:pt>
                <c:pt idx="1">
                  <c:v>12194</c:v>
                </c:pt>
                <c:pt idx="2">
                  <c:v>11381</c:v>
                </c:pt>
                <c:pt idx="3">
                  <c:v>35115</c:v>
                </c:pt>
                <c:pt idx="4">
                  <c:v>45422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D3-4A3B-8FC7-CEEF51A4A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2085120"/>
        <c:axId val="162091008"/>
      </c:barChart>
      <c:lineChart>
        <c:grouping val="standard"/>
        <c:varyColors val="0"/>
        <c:ser>
          <c:idx val="3"/>
          <c:order val="3"/>
          <c:tx>
            <c:strRef>
              <c:f>'graf č. 95'!$A$6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95'!$C$2:$G$2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95'!$C$6:$G$6</c:f>
              <c:numCache>
                <c:formatCode>#\ ##0_ ;\-#\ ##0\ </c:formatCode>
                <c:ptCount val="5"/>
                <c:pt idx="0">
                  <c:v>892433</c:v>
                </c:pt>
                <c:pt idx="1">
                  <c:v>906606</c:v>
                </c:pt>
                <c:pt idx="2">
                  <c:v>941929</c:v>
                </c:pt>
                <c:pt idx="3">
                  <c:v>1010391</c:v>
                </c:pt>
                <c:pt idx="4">
                  <c:v>1056773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D3-4A3B-8FC7-CEEF51A4A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85120"/>
        <c:axId val="162091008"/>
      </c:lineChart>
      <c:catAx>
        <c:axId val="1620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091008"/>
        <c:crosses val="autoZero"/>
        <c:auto val="1"/>
        <c:lblAlgn val="ctr"/>
        <c:lblOffset val="100"/>
        <c:noMultiLvlLbl val="0"/>
      </c:catAx>
      <c:valAx>
        <c:axId val="162091008"/>
        <c:scaling>
          <c:orientation val="minMax"/>
          <c:max val="1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0851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4873528250754418E-2"/>
                <c:y val="0.3355600926069368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přístupů 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851517455550898"/>
          <c:y val="0.91009091569674261"/>
          <c:w val="0.60672707115806102"/>
          <c:h val="7.633798241527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'graf č. 96'!$A$3</c:f>
              <c:strCache>
                <c:ptCount val="1"/>
                <c:pt idx="0">
                  <c:v>IP úroveň regulované nabídky</c:v>
                </c:pt>
              </c:strCache>
            </c:strRef>
          </c:tx>
          <c:invertIfNegative val="0"/>
          <c:cat>
            <c:numRef>
              <c:f>'graf č. 96'!$C$2:$G$2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96'!$C$3:$G$3</c:f>
              <c:numCache>
                <c:formatCode>#\ ##0_ ;\-#\ ##0\ </c:formatCode>
                <c:ptCount val="5"/>
                <c:pt idx="0">
                  <c:v>869146</c:v>
                </c:pt>
                <c:pt idx="1">
                  <c:v>896373</c:v>
                </c:pt>
                <c:pt idx="2">
                  <c:v>931946</c:v>
                </c:pt>
                <c:pt idx="3">
                  <c:v>979338</c:v>
                </c:pt>
                <c:pt idx="4">
                  <c:v>1021679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F-415A-A50A-EAF5AD2B6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2924800"/>
        <c:axId val="1629388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 č. 96'!$A$2</c15:sqref>
                        </c15:formulaRef>
                      </c:ext>
                    </c:extLst>
                    <c:strCache>
                      <c:ptCount val="1"/>
                      <c:pt idx="0">
                        <c:v>Typ velkoobchodního přístupu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'graf č. 96'!$C$2:$G$2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 č. 96'!$C$2:$G$2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03F-415A-A50A-EAF5AD2B63C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'graf č. 96'!$A$4</c:f>
              <c:strCache>
                <c:ptCount val="1"/>
                <c:pt idx="0">
                  <c:v>IP úroveň neregulované nabídky (pravá osa)</c:v>
                </c:pt>
              </c:strCache>
            </c:strRef>
          </c:tx>
          <c:marker>
            <c:symbol val="none"/>
          </c:marker>
          <c:val>
            <c:numRef>
              <c:f>'graf č. 96'!$C$4:$G$4</c:f>
              <c:numCache>
                <c:formatCode>#\ ##0_ ;\-#\ ##0\ </c:formatCode>
                <c:ptCount val="5"/>
                <c:pt idx="0">
                  <c:v>22281</c:v>
                </c:pt>
                <c:pt idx="1">
                  <c:v>4695</c:v>
                </c:pt>
                <c:pt idx="2">
                  <c:v>5438</c:v>
                </c:pt>
                <c:pt idx="3">
                  <c:v>6152</c:v>
                </c:pt>
                <c:pt idx="4">
                  <c:v>8533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F-415A-A50A-EAF5AD2B63CD}"/>
            </c:ext>
          </c:extLst>
        </c:ser>
        <c:ser>
          <c:idx val="3"/>
          <c:order val="3"/>
          <c:tx>
            <c:strRef>
              <c:f>'graf č. 96'!$A$5</c:f>
              <c:strCache>
                <c:ptCount val="1"/>
                <c:pt idx="0">
                  <c:v>Ostatní neregulované nabídky (pravá osa)</c:v>
                </c:pt>
              </c:strCache>
            </c:strRef>
          </c:tx>
          <c:marker>
            <c:symbol val="none"/>
          </c:marker>
          <c:val>
            <c:numRef>
              <c:f>'graf č. 96'!$C$5:$G$5</c:f>
              <c:numCache>
                <c:formatCode>#\ ##0_ ;\-#\ ##0\ </c:formatCode>
                <c:ptCount val="5"/>
                <c:pt idx="0">
                  <c:v>1006</c:v>
                </c:pt>
                <c:pt idx="1">
                  <c:v>5538</c:v>
                </c:pt>
                <c:pt idx="2">
                  <c:v>4545</c:v>
                </c:pt>
                <c:pt idx="3">
                  <c:v>22703</c:v>
                </c:pt>
                <c:pt idx="4">
                  <c:v>23890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3F-415A-A50A-EAF5AD2B6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74447"/>
        <c:axId val="1179523007"/>
      </c:lineChart>
      <c:catAx>
        <c:axId val="1629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938880"/>
        <c:crosses val="autoZero"/>
        <c:auto val="1"/>
        <c:lblAlgn val="ctr"/>
        <c:lblOffset val="100"/>
        <c:noMultiLvlLbl val="0"/>
      </c:catAx>
      <c:valAx>
        <c:axId val="162938880"/>
        <c:scaling>
          <c:orientation val="minMax"/>
          <c:max val="1050000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Počet přístupů v tis.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924800"/>
        <c:crosses val="autoZero"/>
        <c:crossBetween val="between"/>
        <c:majorUnit val="150000"/>
        <c:dispUnits>
          <c:builtInUnit val="thousands"/>
        </c:dispUnits>
      </c:valAx>
      <c:valAx>
        <c:axId val="1179523007"/>
        <c:scaling>
          <c:orientation val="minMax"/>
          <c:max val="35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36674447"/>
        <c:crosses val="max"/>
        <c:crossBetween val="between"/>
        <c:majorUnit val="5000"/>
        <c:dispUnits>
          <c:builtInUnit val="thousands"/>
        </c:dispUnits>
      </c:valAx>
      <c:catAx>
        <c:axId val="1136674447"/>
        <c:scaling>
          <c:orientation val="minMax"/>
        </c:scaling>
        <c:delete val="1"/>
        <c:axPos val="b"/>
        <c:majorTickMark val="out"/>
        <c:minorTickMark val="none"/>
        <c:tickLblPos val="nextTo"/>
        <c:crossAx val="1179523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25424355458744"/>
          <c:y val="0.83381273306254589"/>
          <c:w val="0.79549151289082509"/>
          <c:h val="0.14313251189422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4448767206133534"/>
          <c:w val="1"/>
          <c:h val="0.6632248374982865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853-41DC-8188-80A76ED51D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853-41DC-8188-80A76ED51D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853-41DC-8188-80A76ED51DB6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853-41DC-8188-80A76ED51DB6}"/>
                </c:ext>
              </c:extLst>
            </c:dLbl>
            <c:dLbl>
              <c:idx val="1"/>
              <c:layout>
                <c:manualLayout>
                  <c:x val="1.4128797211300026E-3"/>
                  <c:y val="-7.52196158173052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53-41DC-8188-80A76ED51DB6}"/>
                </c:ext>
              </c:extLst>
            </c:dLbl>
            <c:dLbl>
              <c:idx val="2"/>
              <c:layout>
                <c:manualLayout>
                  <c:x val="2.2197687908344414E-2"/>
                  <c:y val="-1.05879546142503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53-41DC-8188-80A76ED51DB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č. 97'!$A$3:$A$5</c:f>
              <c:strCache>
                <c:ptCount val="3"/>
                <c:pt idx="0">
                  <c:v>IP úroveň regulované nabídky</c:v>
                </c:pt>
                <c:pt idx="1">
                  <c:v>IP úroveň neregulované nabídky</c:v>
                </c:pt>
                <c:pt idx="2">
                  <c:v>Ostatní neregulované nabídky</c:v>
                </c:pt>
              </c:strCache>
            </c:strRef>
          </c:cat>
          <c:val>
            <c:numRef>
              <c:f>'graf č. 97'!$D$3:$D$5</c:f>
              <c:numCache>
                <c:formatCode>0.00%</c:formatCode>
                <c:ptCount val="3"/>
                <c:pt idx="0">
                  <c:v>0.96924111708354599</c:v>
                </c:pt>
                <c:pt idx="1">
                  <c:v>8.0950420357802193E-3</c:v>
                </c:pt>
                <c:pt idx="2">
                  <c:v>2.2663840880673788E-2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53-41DC-8188-80A76ED51D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20397503124E-2"/>
          <c:y val="0.87275405951748386"/>
          <c:w val="0.89999998231055756"/>
          <c:h val="6.7365719783827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07924217808274"/>
          <c:y val="0.11555289421703745"/>
          <c:w val="0.71978109183161731"/>
          <c:h val="0.4765916962590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98'!$A$3</c:f>
              <c:strCache>
                <c:ptCount val="1"/>
                <c:pt idx="0">
                  <c:v>Příchozí provoz pro terminaci ve vlastní síti - provoz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98'!$C$3:$G$3</c:f>
              <c:numCache>
                <c:formatCode>#\ ##0_ ;\-#\ ##0\ </c:formatCode>
                <c:ptCount val="5"/>
                <c:pt idx="0">
                  <c:v>1147839.966</c:v>
                </c:pt>
                <c:pt idx="1">
                  <c:v>1090506.2719399999</c:v>
                </c:pt>
                <c:pt idx="2">
                  <c:v>935685.42429</c:v>
                </c:pt>
                <c:pt idx="3">
                  <c:v>850279.40658999991</c:v>
                </c:pt>
                <c:pt idx="4">
                  <c:v>905388.8584100001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4-4F38-9B8E-D0E354A182FD}"/>
            </c:ext>
          </c:extLst>
        </c:ser>
        <c:ser>
          <c:idx val="2"/>
          <c:order val="2"/>
          <c:tx>
            <c:strRef>
              <c:f>'graf č. 98'!$A$5</c:f>
              <c:strCache>
                <c:ptCount val="1"/>
                <c:pt idx="0">
                  <c:v>Odchozí provoz v rámci propojení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98'!$C$5:$G$5</c:f>
              <c:numCache>
                <c:formatCode>#\ ##0_ ;\-#\ ##0\ </c:formatCode>
                <c:ptCount val="5"/>
                <c:pt idx="0">
                  <c:v>2103079.78155</c:v>
                </c:pt>
                <c:pt idx="1">
                  <c:v>2064028.6029999999</c:v>
                </c:pt>
                <c:pt idx="2">
                  <c:v>2199628.8339999998</c:v>
                </c:pt>
                <c:pt idx="3">
                  <c:v>1910421.804</c:v>
                </c:pt>
                <c:pt idx="4">
                  <c:v>1682984.4650000001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4-4F38-9B8E-D0E354A182FD}"/>
            </c:ext>
          </c:extLst>
        </c:ser>
        <c:ser>
          <c:idx val="3"/>
          <c:order val="3"/>
          <c:tx>
            <c:strRef>
              <c:f>'graf č. 98'!$A$6</c:f>
              <c:strCache>
                <c:ptCount val="1"/>
                <c:pt idx="0">
                  <c:v>Tranzit celkem - provoz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č. 98'!$C$2:$G$2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98'!$C$6:$G$6</c:f>
              <c:numCache>
                <c:formatCode>#\ ##0_ ;\-#\ ##0\ </c:formatCode>
                <c:ptCount val="5"/>
                <c:pt idx="0">
                  <c:v>439438</c:v>
                </c:pt>
                <c:pt idx="1">
                  <c:v>313726.13400000002</c:v>
                </c:pt>
                <c:pt idx="2">
                  <c:v>340196</c:v>
                </c:pt>
                <c:pt idx="3">
                  <c:v>336020.52</c:v>
                </c:pt>
                <c:pt idx="4">
                  <c:v>314029.71000000002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4-4F38-9B8E-D0E354A1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106816"/>
        <c:axId val="163108352"/>
      </c:barChart>
      <c:lineChart>
        <c:grouping val="standard"/>
        <c:varyColors val="0"/>
        <c:ser>
          <c:idx val="1"/>
          <c:order val="1"/>
          <c:tx>
            <c:strRef>
              <c:f>'graf č. 98'!$A$4</c:f>
              <c:strCache>
                <c:ptCount val="1"/>
                <c:pt idx="0">
                  <c:v>Příchozí provoz pro terminaci ve vlastní síti - tržby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98'!$C$2:$G$2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98'!$C$4:$G$4</c:f>
              <c:numCache>
                <c:formatCode>#\ ##0_ ;\-#\ ##0\ </c:formatCode>
                <c:ptCount val="5"/>
                <c:pt idx="0">
                  <c:v>49544.303999999996</c:v>
                </c:pt>
                <c:pt idx="1">
                  <c:v>45435.861789999995</c:v>
                </c:pt>
                <c:pt idx="2">
                  <c:v>37434.49738999999</c:v>
                </c:pt>
                <c:pt idx="3">
                  <c:v>31608.466469999999</c:v>
                </c:pt>
                <c:pt idx="4">
                  <c:v>32967.552069999991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54-4F38-9B8E-D0E354A182FD}"/>
            </c:ext>
          </c:extLst>
        </c:ser>
        <c:ser>
          <c:idx val="4"/>
          <c:order val="4"/>
          <c:tx>
            <c:strRef>
              <c:f>'graf č. 98'!$A$7</c:f>
              <c:strCache>
                <c:ptCount val="1"/>
                <c:pt idx="0">
                  <c:v>Tranzit celkem - tržby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 č. 98'!$C$2:$G$2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98'!$C$7:$G$7</c:f>
              <c:numCache>
                <c:formatCode>#\ ##0_ ;\-#\ ##0\ </c:formatCode>
                <c:ptCount val="5"/>
                <c:pt idx="0">
                  <c:v>112331</c:v>
                </c:pt>
                <c:pt idx="1">
                  <c:v>61308.2</c:v>
                </c:pt>
                <c:pt idx="2">
                  <c:v>65422</c:v>
                </c:pt>
                <c:pt idx="3">
                  <c:v>51341.5</c:v>
                </c:pt>
                <c:pt idx="4">
                  <c:v>56837.86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54-4F38-9B8E-D0E354A1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12448"/>
        <c:axId val="163110272"/>
      </c:lineChart>
      <c:catAx>
        <c:axId val="1631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108352"/>
        <c:crosses val="autoZero"/>
        <c:auto val="1"/>
        <c:lblAlgn val="ctr"/>
        <c:lblOffset val="100"/>
        <c:noMultiLvlLbl val="0"/>
      </c:catAx>
      <c:valAx>
        <c:axId val="163108352"/>
        <c:scaling>
          <c:orientation val="minMax"/>
          <c:max val="2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106816"/>
        <c:crosses val="autoZero"/>
        <c:crossBetween val="between"/>
        <c:majorUnit val="250000"/>
        <c:dispUnits>
          <c:builtInUnit val="thousands"/>
          <c:dispUnitsLbl>
            <c:layout>
              <c:manualLayout>
                <c:xMode val="edge"/>
                <c:yMode val="edge"/>
                <c:x val="1.5111112376112396E-2"/>
                <c:y val="8.0521453059313089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Provoz v mil. reálných minut 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3110272"/>
        <c:scaling>
          <c:orientation val="minMax"/>
          <c:max val="225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112448"/>
        <c:crosses val="max"/>
        <c:crossBetween val="between"/>
        <c:majorUnit val="25000"/>
        <c:dispUnits>
          <c:builtInUnit val="thousands"/>
          <c:dispUnitsLbl>
            <c:layout>
              <c:manualLayout>
                <c:xMode val="edge"/>
                <c:yMode val="edge"/>
                <c:x val="0.94330555555555562"/>
                <c:y val="0.100231481481481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311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1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12992125984265E-2"/>
          <c:y val="0.69707124331777703"/>
          <c:w val="0.90062882764654584"/>
          <c:h val="0.29829907638938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476076461191"/>
          <c:y val="0.11452731404493846"/>
          <c:w val="0.70790143235886827"/>
          <c:h val="0.5110592982128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č. 99'!$A$3</c:f>
              <c:strCache>
                <c:ptCount val="1"/>
                <c:pt idx="0">
                  <c:v>Příchozí hlasový provoz pro terminaci v pevné síti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99'!$C$2:$G$2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99'!$C$3:$G$3</c:f>
              <c:numCache>
                <c:formatCode>#\ ##0_ ;\-#\ ##0\ </c:formatCode>
                <c:ptCount val="5"/>
                <c:pt idx="0">
                  <c:v>1116931.585</c:v>
                </c:pt>
                <c:pt idx="1">
                  <c:v>1210567.233</c:v>
                </c:pt>
                <c:pt idx="2">
                  <c:v>1111836.6510000001</c:v>
                </c:pt>
                <c:pt idx="3">
                  <c:v>963305.58000000007</c:v>
                </c:pt>
                <c:pt idx="4">
                  <c:v>928798.66999999993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7-4183-8AE9-615078F458EF}"/>
            </c:ext>
          </c:extLst>
        </c:ser>
        <c:ser>
          <c:idx val="2"/>
          <c:order val="2"/>
          <c:tx>
            <c:strRef>
              <c:f>'graf č. 99'!$A$5</c:f>
              <c:strCache>
                <c:ptCount val="1"/>
                <c:pt idx="0">
                  <c:v>Příchozí hlasový provoz ze zemí EHP pro terminaci v pevné siti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č. 99'!$C$2:$G$2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99'!$C$5:$G$5</c:f>
              <c:numCache>
                <c:formatCode>#\ ##0_ ;\-#\ ##0\ </c:formatCode>
                <c:ptCount val="5"/>
                <c:pt idx="0">
                  <c:v>1036309.811</c:v>
                </c:pt>
                <c:pt idx="1">
                  <c:v>1153318.9600000002</c:v>
                </c:pt>
                <c:pt idx="2">
                  <c:v>1056153.2420000001</c:v>
                </c:pt>
                <c:pt idx="3">
                  <c:v>910759.76</c:v>
                </c:pt>
                <c:pt idx="4">
                  <c:v>894486.82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7-4183-8AE9-615078F458EF}"/>
            </c:ext>
          </c:extLst>
        </c:ser>
        <c:ser>
          <c:idx val="4"/>
          <c:order val="4"/>
          <c:tx>
            <c:strRef>
              <c:f>'graf č. 99'!$A$7</c:f>
              <c:strCache>
                <c:ptCount val="1"/>
                <c:pt idx="0">
                  <c:v>Mezinárodní odchozí hlasový provoz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č. 99'!$C$2:$G$2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99'!$C$7:$G$7</c:f>
              <c:numCache>
                <c:formatCode>#\ ##0_ ;\-#\ ##0\ </c:formatCode>
                <c:ptCount val="5"/>
                <c:pt idx="0">
                  <c:v>227418.204</c:v>
                </c:pt>
                <c:pt idx="1">
                  <c:v>255313.71900000001</c:v>
                </c:pt>
                <c:pt idx="2">
                  <c:v>375017.79800000001</c:v>
                </c:pt>
                <c:pt idx="3">
                  <c:v>271149.67</c:v>
                </c:pt>
                <c:pt idx="4">
                  <c:v>238723.35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7-4183-8AE9-615078F458EF}"/>
            </c:ext>
          </c:extLst>
        </c:ser>
        <c:ser>
          <c:idx val="5"/>
          <c:order val="5"/>
          <c:tx>
            <c:strRef>
              <c:f>'graf č. 99'!$A$8</c:f>
              <c:strCache>
                <c:ptCount val="1"/>
                <c:pt idx="0">
                  <c:v>Odchozí hlasový provoz do zemí EHP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 č. 99'!$C$2:$G$2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99'!$C$8:$G$8</c:f>
              <c:numCache>
                <c:formatCode>#\ ##0_ ;\-#\ ##0\ </c:formatCode>
                <c:ptCount val="5"/>
                <c:pt idx="0">
                  <c:v>204543.853</c:v>
                </c:pt>
                <c:pt idx="1">
                  <c:v>245369.223</c:v>
                </c:pt>
                <c:pt idx="2">
                  <c:v>314876.75799999997</c:v>
                </c:pt>
                <c:pt idx="3">
                  <c:v>252279.9</c:v>
                </c:pt>
                <c:pt idx="4">
                  <c:v>215909.63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7-4183-8AE9-615078F45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55040"/>
        <c:axId val="163256576"/>
      </c:barChart>
      <c:lineChart>
        <c:grouping val="standard"/>
        <c:varyColors val="0"/>
        <c:ser>
          <c:idx val="1"/>
          <c:order val="1"/>
          <c:tx>
            <c:strRef>
              <c:f>'graf č. 99'!$A$4</c:f>
              <c:strCache>
                <c:ptCount val="1"/>
                <c:pt idx="0">
                  <c:v>Příchozí hlasový provoz - tržby (pravá osa)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99'!$C$2:$G$2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99'!$C$4:$G$4</c:f>
              <c:numCache>
                <c:formatCode>#\ ##0_ ;\-#\ ##0\ </c:formatCode>
                <c:ptCount val="5"/>
                <c:pt idx="0">
                  <c:v>624823.95100000012</c:v>
                </c:pt>
                <c:pt idx="1">
                  <c:v>683808.96699999995</c:v>
                </c:pt>
                <c:pt idx="2">
                  <c:v>472595.90500000003</c:v>
                </c:pt>
                <c:pt idx="3">
                  <c:v>373027.58</c:v>
                </c:pt>
                <c:pt idx="4">
                  <c:v>356507.31000000006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B7-4183-8AE9-615078F458EF}"/>
            </c:ext>
          </c:extLst>
        </c:ser>
        <c:ser>
          <c:idx val="3"/>
          <c:order val="3"/>
          <c:tx>
            <c:strRef>
              <c:f>'graf č. 99'!$A$6</c:f>
              <c:strCache>
                <c:ptCount val="1"/>
                <c:pt idx="0">
                  <c:v>Příchozí hlasový provoz ze zemí EHP - tržby (pravá osa)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 č. 99'!$C$2:$G$2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99'!$C$6:$G$6</c:f>
              <c:numCache>
                <c:formatCode>#\ ##0_ ;\-#\ ##0\ </c:formatCode>
                <c:ptCount val="5"/>
                <c:pt idx="0">
                  <c:v>512384.17899999995</c:v>
                </c:pt>
                <c:pt idx="1">
                  <c:v>604240.77899999998</c:v>
                </c:pt>
                <c:pt idx="2">
                  <c:v>403183.68299999996</c:v>
                </c:pt>
                <c:pt idx="3">
                  <c:v>325063.49</c:v>
                </c:pt>
                <c:pt idx="4">
                  <c:v>302857.39999999997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B7-4183-8AE9-615078F45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4768"/>
        <c:axId val="163262848"/>
      </c:lineChart>
      <c:catAx>
        <c:axId val="16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56576"/>
        <c:crosses val="autoZero"/>
        <c:auto val="1"/>
        <c:lblAlgn val="ctr"/>
        <c:lblOffset val="100"/>
        <c:noMultiLvlLbl val="0"/>
      </c:catAx>
      <c:valAx>
        <c:axId val="163256576"/>
        <c:scaling>
          <c:orientation val="minMax"/>
          <c:max val="1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55040"/>
        <c:crosses val="autoZero"/>
        <c:crossBetween val="between"/>
        <c:majorUnit val="250000"/>
        <c:dispUnits>
          <c:builtInUnit val="thousands"/>
          <c:dispUnitsLbl>
            <c:layout>
              <c:manualLayout>
                <c:xMode val="edge"/>
                <c:yMode val="edge"/>
                <c:x val="3.7136439539332371E-2"/>
                <c:y val="0.104861263836097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reálných</a:t>
                  </a:r>
                  <a:r>
                    <a:rPr lang="cs-CZ" baseline="0"/>
                    <a:t> minut v 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3262848"/>
        <c:scaling>
          <c:orientation val="minMax"/>
          <c:max val="1000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64768"/>
        <c:crosses val="max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0.9309722222222222"/>
                <c:y val="0.1418981481481484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Tržby v mil. Kč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326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2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809959706890091E-3"/>
          <c:y val="0.70520821823665614"/>
          <c:w val="0.98567240376360188"/>
          <c:h val="0.27627330821544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č. 100'!$A$3</c:f>
              <c:strCache>
                <c:ptCount val="1"/>
                <c:pt idx="0">
                  <c:v>Počet reálných minut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 č. 100'!$C$2:$G$2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100'!$C$3:$G$3</c:f>
              <c:numCache>
                <c:formatCode>#\ ##0_ ;\-#\ ##0\ </c:formatCode>
                <c:ptCount val="5"/>
                <c:pt idx="0">
                  <c:v>5563080.6169999996</c:v>
                </c:pt>
                <c:pt idx="1">
                  <c:v>5664305.7110000001</c:v>
                </c:pt>
                <c:pt idx="2">
                  <c:v>8102065.1099999994</c:v>
                </c:pt>
                <c:pt idx="3">
                  <c:v>7580196.1289999997</c:v>
                </c:pt>
                <c:pt idx="4">
                  <c:v>7235268.6799999997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D-4207-B4A3-025E263B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11552"/>
        <c:axId val="161913088"/>
      </c:barChart>
      <c:lineChart>
        <c:grouping val="standard"/>
        <c:varyColors val="0"/>
        <c:ser>
          <c:idx val="1"/>
          <c:order val="1"/>
          <c:tx>
            <c:strRef>
              <c:f>'graf č. 100'!$A$4</c:f>
              <c:strCache>
                <c:ptCount val="1"/>
                <c:pt idx="0">
                  <c:v>Tržby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 č. 100'!$C$2:$G$2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'graf č. 100'!$C$4:$G$4</c:f>
              <c:numCache>
                <c:formatCode>#\ ##0_ ;\-#\ ##0\ </c:formatCode>
                <c:ptCount val="5"/>
                <c:pt idx="0">
                  <c:v>11523645.140000001</c:v>
                </c:pt>
                <c:pt idx="1">
                  <c:v>11057982.122</c:v>
                </c:pt>
                <c:pt idx="2">
                  <c:v>9786030.5499999989</c:v>
                </c:pt>
                <c:pt idx="3">
                  <c:v>11493420.921999998</c:v>
                </c:pt>
                <c:pt idx="4">
                  <c:v>9917672.2300000023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D-4207-B4A3-025E263B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21280"/>
        <c:axId val="161919360"/>
      </c:lineChart>
      <c:catAx>
        <c:axId val="16191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913088"/>
        <c:crosses val="autoZero"/>
        <c:auto val="1"/>
        <c:lblAlgn val="ctr"/>
        <c:lblOffset val="100"/>
        <c:noMultiLvlLbl val="0"/>
      </c:catAx>
      <c:valAx>
        <c:axId val="161913088"/>
        <c:scaling>
          <c:orientation val="minMax"/>
          <c:max val="1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911552"/>
        <c:crosses val="autoZero"/>
        <c:crossBetween val="between"/>
        <c:majorUnit val="2000000"/>
        <c:dispUnits>
          <c:builtInUnit val="millions"/>
          <c:dispUnitsLbl>
            <c:layout>
              <c:manualLayout>
                <c:xMode val="edge"/>
                <c:yMode val="edge"/>
                <c:x val="1.6030018259036764E-2"/>
                <c:y val="0.282824213298033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Počet minut</a:t>
                  </a:r>
                  <a:r>
                    <a:rPr lang="cs-CZ" baseline="0"/>
                    <a:t> v mld. 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valAx>
        <c:axId val="161919360"/>
        <c:scaling>
          <c:orientation val="minMax"/>
          <c:max val="12000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921280"/>
        <c:crosses val="max"/>
        <c:crossBetween val="between"/>
        <c:majorUnit val="2000000"/>
        <c:dispUnits>
          <c:builtInUnit val="millions"/>
          <c:dispUnitsLbl>
            <c:layout>
              <c:manualLayout>
                <c:xMode val="edge"/>
                <c:yMode val="edge"/>
                <c:x val="0.94263521468185552"/>
                <c:y val="0.2199149565492652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Tržby v mld. K</a:t>
                  </a:r>
                  <a:r>
                    <a:rPr lang="cs-CZ"/>
                    <a:t>č</a:t>
                  </a:r>
                  <a:r>
                    <a:rPr lang="en-US"/>
                    <a:t> bez DPH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16192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1919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10</xdr:row>
      <xdr:rowOff>142875</xdr:rowOff>
    </xdr:from>
    <xdr:to>
      <xdr:col>5</xdr:col>
      <xdr:colOff>819151</xdr:colOff>
      <xdr:row>31</xdr:row>
      <xdr:rowOff>9525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902A1B8-BA32-45C3-9B85-A84AE4978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6</xdr:row>
      <xdr:rowOff>114300</xdr:rowOff>
    </xdr:from>
    <xdr:to>
      <xdr:col>3</xdr:col>
      <xdr:colOff>733425</xdr:colOff>
      <xdr:row>23</xdr:row>
      <xdr:rowOff>80963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6D15587-903F-43D8-89E2-66EA901E9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</xdr:row>
      <xdr:rowOff>95250</xdr:rowOff>
    </xdr:from>
    <xdr:to>
      <xdr:col>4</xdr:col>
      <xdr:colOff>561975</xdr:colOff>
      <xdr:row>20</xdr:row>
      <xdr:rowOff>90488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44FC2A5-960C-48F7-9B67-44C08DF0E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6</xdr:row>
      <xdr:rowOff>114300</xdr:rowOff>
    </xdr:from>
    <xdr:to>
      <xdr:col>7</xdr:col>
      <xdr:colOff>276225</xdr:colOff>
      <xdr:row>22</xdr:row>
      <xdr:rowOff>159372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454E194-D6C7-4244-AE06-29FA372F2A8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</xdr:row>
      <xdr:rowOff>95250</xdr:rowOff>
    </xdr:from>
    <xdr:to>
      <xdr:col>7</xdr:col>
      <xdr:colOff>47628</xdr:colOff>
      <xdr:row>25</xdr:row>
      <xdr:rowOff>38102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2D71AEC-1573-4AF9-A83D-3A229E6D5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5</xdr:row>
      <xdr:rowOff>104775</xdr:rowOff>
    </xdr:from>
    <xdr:to>
      <xdr:col>5</xdr:col>
      <xdr:colOff>676275</xdr:colOff>
      <xdr:row>22</xdr:row>
      <xdr:rowOff>138113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CBB1C88-1B61-484D-9870-634387B3D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85725</xdr:rowOff>
    </xdr:from>
    <xdr:to>
      <xdr:col>6</xdr:col>
      <xdr:colOff>466726</xdr:colOff>
      <xdr:row>28</xdr:row>
      <xdr:rowOff>38101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1864F35-A3E3-4504-B2FB-86F1A300D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9</xdr:row>
      <xdr:rowOff>185736</xdr:rowOff>
    </xdr:from>
    <xdr:to>
      <xdr:col>7</xdr:col>
      <xdr:colOff>152400</xdr:colOff>
      <xdr:row>30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94BA1CB-D8B9-4F4D-8F9A-C0DB4DD55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8</xdr:row>
      <xdr:rowOff>119062</xdr:rowOff>
    </xdr:from>
    <xdr:to>
      <xdr:col>6</xdr:col>
      <xdr:colOff>464100</xdr:colOff>
      <xdr:row>31</xdr:row>
      <xdr:rowOff>69862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E4CAAFA-1A64-4F68-B3B4-0D3C66641EA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6</xdr:row>
      <xdr:rowOff>147637</xdr:rowOff>
    </xdr:from>
    <xdr:to>
      <xdr:col>4</xdr:col>
      <xdr:colOff>660848</xdr:colOff>
      <xdr:row>25</xdr:row>
      <xdr:rowOff>114301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39E8023-C810-4D12-ACC4-AD12B9C83FF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</xdr:row>
      <xdr:rowOff>47625</xdr:rowOff>
    </xdr:from>
    <xdr:to>
      <xdr:col>4</xdr:col>
      <xdr:colOff>676274</xdr:colOff>
      <xdr:row>23</xdr:row>
      <xdr:rowOff>152401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A9DA7C1-D3F4-4DC8-B7D1-85C4DAD1C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123825</xdr:rowOff>
    </xdr:from>
    <xdr:to>
      <xdr:col>5</xdr:col>
      <xdr:colOff>114302</xdr:colOff>
      <xdr:row>28</xdr:row>
      <xdr:rowOff>157126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A12A316-9ED6-4FDD-A5B4-BEC512E5EC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</xdr:row>
      <xdr:rowOff>85725</xdr:rowOff>
    </xdr:from>
    <xdr:to>
      <xdr:col>2</xdr:col>
      <xdr:colOff>405168</xdr:colOff>
      <xdr:row>23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FB6139A-EA86-4F6F-98EF-9DC38F1067B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415394</xdr:colOff>
      <xdr:row>15</xdr:row>
      <xdr:rowOff>93662</xdr:rowOff>
    </xdr:from>
    <xdr:to>
      <xdr:col>8</xdr:col>
      <xdr:colOff>443440</xdr:colOff>
      <xdr:row>32</xdr:row>
      <xdr:rowOff>168275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8A2DF4C-302E-4C3F-BF5B-AAA33E092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413279</xdr:colOff>
      <xdr:row>15</xdr:row>
      <xdr:rowOff>102657</xdr:rowOff>
    </xdr:from>
    <xdr:to>
      <xdr:col>8</xdr:col>
      <xdr:colOff>409576</xdr:colOff>
      <xdr:row>32</xdr:row>
      <xdr:rowOff>145521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7D78866-C027-453A-B7B8-C2EDF8E1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95250</xdr:rowOff>
    </xdr:from>
    <xdr:to>
      <xdr:col>6</xdr:col>
      <xdr:colOff>409575</xdr:colOff>
      <xdr:row>21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7F481E9-1366-4729-9439-104B5E176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6</xdr:row>
      <xdr:rowOff>104775</xdr:rowOff>
    </xdr:from>
    <xdr:to>
      <xdr:col>4</xdr:col>
      <xdr:colOff>304800</xdr:colOff>
      <xdr:row>25</xdr:row>
      <xdr:rowOff>97367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A4D8DA4-363A-429A-972C-4CBDCA6439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7</xdr:row>
      <xdr:rowOff>76200</xdr:rowOff>
    </xdr:from>
    <xdr:to>
      <xdr:col>5</xdr:col>
      <xdr:colOff>609600</xdr:colOff>
      <xdr:row>30</xdr:row>
      <xdr:rowOff>71662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1419BD3-BCD1-499C-A5A7-C0F3E763442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7</xdr:row>
      <xdr:rowOff>119061</xdr:rowOff>
    </xdr:from>
    <xdr:to>
      <xdr:col>8</xdr:col>
      <xdr:colOff>485774</xdr:colOff>
      <xdr:row>25</xdr:row>
      <xdr:rowOff>184048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045F3B7-AC36-4F3C-95E7-7A299C5F84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76200</xdr:rowOff>
    </xdr:from>
    <xdr:to>
      <xdr:col>5</xdr:col>
      <xdr:colOff>196850</xdr:colOff>
      <xdr:row>20</xdr:row>
      <xdr:rowOff>177801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C2D580A-F015-4C2A-9A3F-119CAAA78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417195</xdr:colOff>
      <xdr:row>6</xdr:row>
      <xdr:rowOff>119062</xdr:rowOff>
    </xdr:from>
    <xdr:to>
      <xdr:col>4</xdr:col>
      <xdr:colOff>504825</xdr:colOff>
      <xdr:row>25</xdr:row>
      <xdr:rowOff>4762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9F7C87-A31B-4528-AF42-733312EA0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7</xdr:row>
      <xdr:rowOff>85725</xdr:rowOff>
    </xdr:from>
    <xdr:to>
      <xdr:col>3</xdr:col>
      <xdr:colOff>228601</xdr:colOff>
      <xdr:row>24</xdr:row>
      <xdr:rowOff>176213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35F7D13-EF4B-493F-83CF-B6A4566CEC1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142875</xdr:rowOff>
    </xdr:from>
    <xdr:to>
      <xdr:col>7</xdr:col>
      <xdr:colOff>323851</xdr:colOff>
      <xdr:row>25</xdr:row>
      <xdr:rowOff>97831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F587ED0-B087-4733-8B33-FEF9949BD5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</xdr:row>
      <xdr:rowOff>95250</xdr:rowOff>
    </xdr:from>
    <xdr:to>
      <xdr:col>6</xdr:col>
      <xdr:colOff>563814</xdr:colOff>
      <xdr:row>20</xdr:row>
      <xdr:rowOff>85726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4A307A1-43A9-41E6-9768-8BC6725884A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8</xdr:row>
      <xdr:rowOff>85725</xdr:rowOff>
    </xdr:from>
    <xdr:to>
      <xdr:col>5</xdr:col>
      <xdr:colOff>833438</xdr:colOff>
      <xdr:row>25</xdr:row>
      <xdr:rowOff>133351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0B033F3-8AC5-48D1-B459-027D15E68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9</xdr:row>
      <xdr:rowOff>114300</xdr:rowOff>
    </xdr:from>
    <xdr:to>
      <xdr:col>3</xdr:col>
      <xdr:colOff>514350</xdr:colOff>
      <xdr:row>29</xdr:row>
      <xdr:rowOff>7614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FDBC27A-4F06-4EC7-8FFC-5E4A1E9E821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</xdr:row>
      <xdr:rowOff>114300</xdr:rowOff>
    </xdr:from>
    <xdr:to>
      <xdr:col>5</xdr:col>
      <xdr:colOff>19050</xdr:colOff>
      <xdr:row>28</xdr:row>
      <xdr:rowOff>120546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6DF711D-6781-45DF-A1B3-8D773CE4F18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123825</xdr:rowOff>
    </xdr:from>
    <xdr:to>
      <xdr:col>4</xdr:col>
      <xdr:colOff>228600</xdr:colOff>
      <xdr:row>20</xdr:row>
      <xdr:rowOff>147638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160FFF0-25B5-4B31-9F9C-CC6DDA7BB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</xdr:row>
      <xdr:rowOff>104775</xdr:rowOff>
    </xdr:from>
    <xdr:to>
      <xdr:col>5</xdr:col>
      <xdr:colOff>333376</xdr:colOff>
      <xdr:row>25</xdr:row>
      <xdr:rowOff>125942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A99D39C-3296-4FB0-8FFB-1594AA4A451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</xdr:row>
      <xdr:rowOff>85725</xdr:rowOff>
    </xdr:from>
    <xdr:to>
      <xdr:col>6</xdr:col>
      <xdr:colOff>219077</xdr:colOff>
      <xdr:row>21</xdr:row>
      <xdr:rowOff>9525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5DE0313-C06F-4BA8-8067-05A8B0FFE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76200</xdr:rowOff>
    </xdr:from>
    <xdr:to>
      <xdr:col>6</xdr:col>
      <xdr:colOff>95252</xdr:colOff>
      <xdr:row>22</xdr:row>
      <xdr:rowOff>186451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284D9AF-40E8-46C4-8F64-06DD70817A9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</xdr:row>
      <xdr:rowOff>114300</xdr:rowOff>
    </xdr:from>
    <xdr:to>
      <xdr:col>6</xdr:col>
      <xdr:colOff>438150</xdr:colOff>
      <xdr:row>22</xdr:row>
      <xdr:rowOff>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C700A0F-9266-4ACF-BC04-B9BC99EBE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11</xdr:row>
      <xdr:rowOff>104775</xdr:rowOff>
    </xdr:from>
    <xdr:to>
      <xdr:col>7</xdr:col>
      <xdr:colOff>320548</xdr:colOff>
      <xdr:row>27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71E373-773A-4088-81DC-F39D451754F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276226</xdr:colOff>
      <xdr:row>9</xdr:row>
      <xdr:rowOff>142876</xdr:rowOff>
    </xdr:from>
    <xdr:to>
      <xdr:col>7</xdr:col>
      <xdr:colOff>588877</xdr:colOff>
      <xdr:row>26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AD7CF9-F97C-4F74-AF91-3E0C99F0161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10</xdr:row>
      <xdr:rowOff>85725</xdr:rowOff>
    </xdr:from>
    <xdr:to>
      <xdr:col>7</xdr:col>
      <xdr:colOff>521399</xdr:colOff>
      <xdr:row>25</xdr:row>
      <xdr:rowOff>133351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D63A909-7052-4732-A09A-A3183DD85B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8</xdr:row>
      <xdr:rowOff>85725</xdr:rowOff>
    </xdr:from>
    <xdr:to>
      <xdr:col>5</xdr:col>
      <xdr:colOff>496888</xdr:colOff>
      <xdr:row>25</xdr:row>
      <xdr:rowOff>100013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21A8AFC-BF2F-4335-855B-9FF73A41A52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528637</xdr:colOff>
      <xdr:row>11</xdr:row>
      <xdr:rowOff>42862</xdr:rowOff>
    </xdr:from>
    <xdr:to>
      <xdr:col>4</xdr:col>
      <xdr:colOff>809625</xdr:colOff>
      <xdr:row>28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2D8C850-EE66-485C-90D7-590E3569FC4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</xdr:row>
      <xdr:rowOff>104775</xdr:rowOff>
    </xdr:from>
    <xdr:to>
      <xdr:col>8</xdr:col>
      <xdr:colOff>0</xdr:colOff>
      <xdr:row>22</xdr:row>
      <xdr:rowOff>19051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6CF5582-4E48-4CC5-A732-5D6CBC28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9</xdr:row>
      <xdr:rowOff>128587</xdr:rowOff>
    </xdr:from>
    <xdr:to>
      <xdr:col>6</xdr:col>
      <xdr:colOff>352425</xdr:colOff>
      <xdr:row>27</xdr:row>
      <xdr:rowOff>174307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C9904FE-172F-4A74-B938-6C05B82AA5F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8</xdr:row>
      <xdr:rowOff>95250</xdr:rowOff>
    </xdr:from>
    <xdr:to>
      <xdr:col>5</xdr:col>
      <xdr:colOff>487363</xdr:colOff>
      <xdr:row>25</xdr:row>
      <xdr:rowOff>109538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544CA6B-2F95-49A4-B1F6-BB8F64DF829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6</xdr:row>
      <xdr:rowOff>123824</xdr:rowOff>
    </xdr:from>
    <xdr:to>
      <xdr:col>6</xdr:col>
      <xdr:colOff>361950</xdr:colOff>
      <xdr:row>23</xdr:row>
      <xdr:rowOff>149167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4D2C4CB-CE2F-4851-9DCC-C7A39078BDE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114300</xdr:rowOff>
    </xdr:from>
    <xdr:to>
      <xdr:col>4</xdr:col>
      <xdr:colOff>866777</xdr:colOff>
      <xdr:row>21</xdr:row>
      <xdr:rowOff>151500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D4F5540-6083-42D0-B9BF-56A239C2CE9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9</xdr:row>
      <xdr:rowOff>138111</xdr:rowOff>
    </xdr:from>
    <xdr:to>
      <xdr:col>5</xdr:col>
      <xdr:colOff>465139</xdr:colOff>
      <xdr:row>28</xdr:row>
      <xdr:rowOff>9525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1980182-8525-45D7-8132-61C321E2B1B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123825</xdr:rowOff>
    </xdr:from>
    <xdr:to>
      <xdr:col>4</xdr:col>
      <xdr:colOff>563563</xdr:colOff>
      <xdr:row>25</xdr:row>
      <xdr:rowOff>138113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96CB1F6-0B06-4A66-987C-AF3F38391D8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11</xdr:row>
      <xdr:rowOff>142875</xdr:rowOff>
    </xdr:from>
    <xdr:to>
      <xdr:col>9</xdr:col>
      <xdr:colOff>25950</xdr:colOff>
      <xdr:row>28</xdr:row>
      <xdr:rowOff>66676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F1D911F-8DF8-4970-8685-508AD529B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6</xdr:row>
      <xdr:rowOff>95249</xdr:rowOff>
    </xdr:from>
    <xdr:to>
      <xdr:col>5</xdr:col>
      <xdr:colOff>257175</xdr:colOff>
      <xdr:row>23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5A15D35-50D1-4798-A143-76C3D79D1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376236</xdr:colOff>
      <xdr:row>4</xdr:row>
      <xdr:rowOff>76200</xdr:rowOff>
    </xdr:from>
    <xdr:to>
      <xdr:col>4</xdr:col>
      <xdr:colOff>685800</xdr:colOff>
      <xdr:row>20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1D4B0FE-9411-4EDB-BB0E-220E0F6BB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9</xdr:row>
      <xdr:rowOff>119061</xdr:rowOff>
    </xdr:from>
    <xdr:to>
      <xdr:col>5</xdr:col>
      <xdr:colOff>561975</xdr:colOff>
      <xdr:row>27</xdr:row>
      <xdr:rowOff>153352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A2578DB-080D-4399-8B0E-B6DBF6F9476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8</xdr:row>
      <xdr:rowOff>76200</xdr:rowOff>
    </xdr:from>
    <xdr:to>
      <xdr:col>4</xdr:col>
      <xdr:colOff>192088</xdr:colOff>
      <xdr:row>25</xdr:row>
      <xdr:rowOff>90488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B9E534D-E061-4CC8-81DC-8083F1066CD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6</xdr:row>
      <xdr:rowOff>85724</xdr:rowOff>
    </xdr:from>
    <xdr:to>
      <xdr:col>6</xdr:col>
      <xdr:colOff>152399</xdr:colOff>
      <xdr:row>23</xdr:row>
      <xdr:rowOff>76199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B834336-9091-4DB2-9826-840AF8A99B1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</xdr:row>
      <xdr:rowOff>123825</xdr:rowOff>
    </xdr:from>
    <xdr:to>
      <xdr:col>4</xdr:col>
      <xdr:colOff>1047750</xdr:colOff>
      <xdr:row>21</xdr:row>
      <xdr:rowOff>123625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BE1897B-966C-49C6-B829-273D016D48E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9</xdr:row>
      <xdr:rowOff>119062</xdr:rowOff>
    </xdr:from>
    <xdr:to>
      <xdr:col>5</xdr:col>
      <xdr:colOff>685800</xdr:colOff>
      <xdr:row>28</xdr:row>
      <xdr:rowOff>122872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EC16287-ADEC-47A3-938D-A622996265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57150</xdr:rowOff>
    </xdr:from>
    <xdr:to>
      <xdr:col>4</xdr:col>
      <xdr:colOff>477838</xdr:colOff>
      <xdr:row>25</xdr:row>
      <xdr:rowOff>71438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DF9DEEA-FEB2-4B3F-871C-C12AAE1D6EB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6</xdr:row>
      <xdr:rowOff>66674</xdr:rowOff>
    </xdr:from>
    <xdr:to>
      <xdr:col>6</xdr:col>
      <xdr:colOff>342899</xdr:colOff>
      <xdr:row>24</xdr:row>
      <xdr:rowOff>127555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B7D1C47-DD09-4EEA-8F92-A7451191920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</xdr:row>
      <xdr:rowOff>95250</xdr:rowOff>
    </xdr:from>
    <xdr:to>
      <xdr:col>4</xdr:col>
      <xdr:colOff>657227</xdr:colOff>
      <xdr:row>21</xdr:row>
      <xdr:rowOff>96752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E9E255F-9B24-4F4F-B76C-38373EAFEF4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9</xdr:row>
      <xdr:rowOff>133350</xdr:rowOff>
    </xdr:from>
    <xdr:to>
      <xdr:col>8</xdr:col>
      <xdr:colOff>365127</xdr:colOff>
      <xdr:row>26</xdr:row>
      <xdr:rowOff>69852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5D8BAEE-B5EC-46C1-B0AB-416AA18B0EC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9</xdr:row>
      <xdr:rowOff>128587</xdr:rowOff>
    </xdr:from>
    <xdr:to>
      <xdr:col>5</xdr:col>
      <xdr:colOff>352425</xdr:colOff>
      <xdr:row>28</xdr:row>
      <xdr:rowOff>132397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04A84A4-B4CC-492E-ABB1-D35D021B9E2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9</xdr:row>
      <xdr:rowOff>133350</xdr:rowOff>
    </xdr:from>
    <xdr:to>
      <xdr:col>5</xdr:col>
      <xdr:colOff>392113</xdr:colOff>
      <xdr:row>26</xdr:row>
      <xdr:rowOff>147638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255F823-54B3-45FF-B538-1AF716110E2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628648</xdr:colOff>
      <xdr:row>6</xdr:row>
      <xdr:rowOff>114298</xdr:rowOff>
    </xdr:from>
    <xdr:to>
      <xdr:col>7</xdr:col>
      <xdr:colOff>47625</xdr:colOff>
      <xdr:row>22</xdr:row>
      <xdr:rowOff>76199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904731-0410-43D7-A437-2CCCFE7D1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5</xdr:row>
      <xdr:rowOff>123825</xdr:rowOff>
    </xdr:from>
    <xdr:to>
      <xdr:col>4</xdr:col>
      <xdr:colOff>800102</xdr:colOff>
      <xdr:row>22</xdr:row>
      <xdr:rowOff>125327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4B446D4-8878-4B8D-B401-0513E29F5ED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9</xdr:row>
      <xdr:rowOff>85725</xdr:rowOff>
    </xdr:from>
    <xdr:to>
      <xdr:col>6</xdr:col>
      <xdr:colOff>142876</xdr:colOff>
      <xdr:row>27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00AFA59-5D7E-4189-B4ED-F283B2FDF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95250</xdr:rowOff>
    </xdr:from>
    <xdr:to>
      <xdr:col>4</xdr:col>
      <xdr:colOff>134938</xdr:colOff>
      <xdr:row>25</xdr:row>
      <xdr:rowOff>109538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1233FD0-BF29-487A-98F0-B981DAA45A5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6</xdr:row>
      <xdr:rowOff>104773</xdr:rowOff>
    </xdr:from>
    <xdr:to>
      <xdr:col>6</xdr:col>
      <xdr:colOff>123825</xdr:colOff>
      <xdr:row>22</xdr:row>
      <xdr:rowOff>66674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31E70CD-62A9-44C3-9009-0AD9FEA97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</xdr:row>
      <xdr:rowOff>92075</xdr:rowOff>
    </xdr:from>
    <xdr:to>
      <xdr:col>4</xdr:col>
      <xdr:colOff>920750</xdr:colOff>
      <xdr:row>22</xdr:row>
      <xdr:rowOff>54575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AFCFB73-B4F7-4E14-80DA-168CDE46531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6</xdr:row>
      <xdr:rowOff>109536</xdr:rowOff>
    </xdr:from>
    <xdr:to>
      <xdr:col>3</xdr:col>
      <xdr:colOff>223836</xdr:colOff>
      <xdr:row>23</xdr:row>
      <xdr:rowOff>114299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BA320CA-03C4-475B-AF6D-9D4B97E25BD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9</xdr:row>
      <xdr:rowOff>80962</xdr:rowOff>
    </xdr:from>
    <xdr:to>
      <xdr:col>4</xdr:col>
      <xdr:colOff>721275</xdr:colOff>
      <xdr:row>27</xdr:row>
      <xdr:rowOff>107962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BFC572A5-30E3-4EE3-BD4E-5E74D1A01FE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10</xdr:row>
      <xdr:rowOff>82549</xdr:rowOff>
    </xdr:from>
    <xdr:to>
      <xdr:col>9</xdr:col>
      <xdr:colOff>333374</xdr:colOff>
      <xdr:row>27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7956E10-02D2-4F08-87ED-6865303FC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7</xdr:row>
      <xdr:rowOff>95250</xdr:rowOff>
    </xdr:from>
    <xdr:to>
      <xdr:col>3</xdr:col>
      <xdr:colOff>400050</xdr:colOff>
      <xdr:row>24</xdr:row>
      <xdr:rowOff>28576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465CAC1-F1F4-450F-83D0-B419C7D2C7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8</xdr:row>
      <xdr:rowOff>76200</xdr:rowOff>
    </xdr:from>
    <xdr:to>
      <xdr:col>5</xdr:col>
      <xdr:colOff>628651</xdr:colOff>
      <xdr:row>26</xdr:row>
      <xdr:rowOff>76201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7F14170-88A2-4E4A-B584-07B48C3AA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104775</xdr:rowOff>
    </xdr:from>
    <xdr:to>
      <xdr:col>5</xdr:col>
      <xdr:colOff>447676</xdr:colOff>
      <xdr:row>24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D0F47FB-716C-4B1D-B283-EEE9B5A4D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</xdr:row>
      <xdr:rowOff>133350</xdr:rowOff>
    </xdr:from>
    <xdr:to>
      <xdr:col>5</xdr:col>
      <xdr:colOff>209551</xdr:colOff>
      <xdr:row>22</xdr:row>
      <xdr:rowOff>28576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F6ED37B-D7D1-4711-B11F-235BDF25B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5</xdr:row>
      <xdr:rowOff>104775</xdr:rowOff>
    </xdr:from>
    <xdr:to>
      <xdr:col>2</xdr:col>
      <xdr:colOff>361951</xdr:colOff>
      <xdr:row>22</xdr:row>
      <xdr:rowOff>171451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21C5826-A968-40E0-8649-B63932BFB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47625</xdr:rowOff>
    </xdr:from>
    <xdr:to>
      <xdr:col>5</xdr:col>
      <xdr:colOff>590550</xdr:colOff>
      <xdr:row>26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FDDF60E-CE4A-4482-8F9B-7ABDD5153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8</xdr:row>
      <xdr:rowOff>114300</xdr:rowOff>
    </xdr:from>
    <xdr:to>
      <xdr:col>5</xdr:col>
      <xdr:colOff>533399</xdr:colOff>
      <xdr:row>26</xdr:row>
      <xdr:rowOff>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52CE86D-0DEA-44CF-87C4-AEFEB2038A8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8</xdr:row>
      <xdr:rowOff>85725</xdr:rowOff>
    </xdr:from>
    <xdr:to>
      <xdr:col>6</xdr:col>
      <xdr:colOff>100016</xdr:colOff>
      <xdr:row>25</xdr:row>
      <xdr:rowOff>123827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5CA4412-A226-4623-91B5-A659B3FBF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95250</xdr:rowOff>
    </xdr:from>
    <xdr:to>
      <xdr:col>4</xdr:col>
      <xdr:colOff>219075</xdr:colOff>
      <xdr:row>20</xdr:row>
      <xdr:rowOff>85725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4874C16-C2F6-4EF2-82F1-2180DBE2C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95250</xdr:rowOff>
    </xdr:from>
    <xdr:to>
      <xdr:col>1</xdr:col>
      <xdr:colOff>1016809</xdr:colOff>
      <xdr:row>23</xdr:row>
      <xdr:rowOff>85725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23F968-1FE7-421E-8BAA-B1E15488B3F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104775</xdr:rowOff>
    </xdr:from>
    <xdr:to>
      <xdr:col>5</xdr:col>
      <xdr:colOff>200026</xdr:colOff>
      <xdr:row>27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E10166A-0B13-47DC-9E3D-0D653790D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7</xdr:row>
      <xdr:rowOff>95250</xdr:rowOff>
    </xdr:from>
    <xdr:to>
      <xdr:col>3</xdr:col>
      <xdr:colOff>314324</xdr:colOff>
      <xdr:row>23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BE10B1-3B04-4CE7-A427-2CF86921279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6</xdr:row>
      <xdr:rowOff>100012</xdr:rowOff>
    </xdr:from>
    <xdr:to>
      <xdr:col>7</xdr:col>
      <xdr:colOff>590551</xdr:colOff>
      <xdr:row>22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205CD54-61CC-4D56-9514-FDF636AB952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6</xdr:row>
      <xdr:rowOff>100011</xdr:rowOff>
    </xdr:from>
    <xdr:to>
      <xdr:col>7</xdr:col>
      <xdr:colOff>114299</xdr:colOff>
      <xdr:row>23</xdr:row>
      <xdr:rowOff>181926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29D7C94-BAED-4B45-9E36-D5159580DDC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</xdr:row>
      <xdr:rowOff>114300</xdr:rowOff>
    </xdr:from>
    <xdr:to>
      <xdr:col>7</xdr:col>
      <xdr:colOff>176214</xdr:colOff>
      <xdr:row>23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23D231A-1332-43CF-8318-9488D1AF5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104775</xdr:rowOff>
    </xdr:from>
    <xdr:to>
      <xdr:col>8</xdr:col>
      <xdr:colOff>585789</xdr:colOff>
      <xdr:row>23</xdr:row>
      <xdr:rowOff>180976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84B466-6428-4241-A024-582F83C46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7</xdr:row>
      <xdr:rowOff>104775</xdr:rowOff>
    </xdr:from>
    <xdr:to>
      <xdr:col>8</xdr:col>
      <xdr:colOff>80963</xdr:colOff>
      <xdr:row>24</xdr:row>
      <xdr:rowOff>114301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6B59254-91BF-4D5F-BB99-A4A0BD747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5</xdr:row>
      <xdr:rowOff>100012</xdr:rowOff>
    </xdr:from>
    <xdr:to>
      <xdr:col>3</xdr:col>
      <xdr:colOff>161925</xdr:colOff>
      <xdr:row>21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986664B-3645-49C1-B76D-BF354FAB4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6</xdr:row>
      <xdr:rowOff>90486</xdr:rowOff>
    </xdr:from>
    <xdr:to>
      <xdr:col>4</xdr:col>
      <xdr:colOff>28574</xdr:colOff>
      <xdr:row>24</xdr:row>
      <xdr:rowOff>155473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8772992-3D9C-48AC-834B-3C9FB6AFB2A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114300</xdr:rowOff>
    </xdr:from>
    <xdr:to>
      <xdr:col>5</xdr:col>
      <xdr:colOff>67543</xdr:colOff>
      <xdr:row>23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35C8DC-8E6F-4281-B32E-F29721496A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531358</xdr:colOff>
      <xdr:row>2</xdr:row>
      <xdr:rowOff>95003</xdr:rowOff>
    </xdr:from>
    <xdr:to>
      <xdr:col>15</xdr:col>
      <xdr:colOff>448728</xdr:colOff>
      <xdr:row>22</xdr:row>
      <xdr:rowOff>7710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C7D28B8-D219-4DED-8FF9-1FEF36535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8</xdr:row>
      <xdr:rowOff>104775</xdr:rowOff>
    </xdr:from>
    <xdr:to>
      <xdr:col>4</xdr:col>
      <xdr:colOff>581026</xdr:colOff>
      <xdr:row>24</xdr:row>
      <xdr:rowOff>152402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A56BDF7-D38B-426C-ADC2-0370BB9D5FA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104775</xdr:rowOff>
    </xdr:from>
    <xdr:to>
      <xdr:col>3</xdr:col>
      <xdr:colOff>95251</xdr:colOff>
      <xdr:row>24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477B93B-943D-4FCA-B1B6-DDECECD26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</xdr:row>
      <xdr:rowOff>76200</xdr:rowOff>
    </xdr:from>
    <xdr:to>
      <xdr:col>4</xdr:col>
      <xdr:colOff>809625</xdr:colOff>
      <xdr:row>19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FE8598A-B070-4591-BAE8-4F5F56017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57150</xdr:rowOff>
    </xdr:from>
    <xdr:to>
      <xdr:col>2</xdr:col>
      <xdr:colOff>419100</xdr:colOff>
      <xdr:row>28</xdr:row>
      <xdr:rowOff>19051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C399D68-1C9A-43AA-9DF7-D3C6F4A76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</xdr:row>
      <xdr:rowOff>114300</xdr:rowOff>
    </xdr:from>
    <xdr:to>
      <xdr:col>6</xdr:col>
      <xdr:colOff>466725</xdr:colOff>
      <xdr:row>22</xdr:row>
      <xdr:rowOff>84094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B699F21-AF72-451F-8C11-01F9D8852C8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</xdr:row>
      <xdr:rowOff>85725</xdr:rowOff>
    </xdr:from>
    <xdr:to>
      <xdr:col>7</xdr:col>
      <xdr:colOff>238128</xdr:colOff>
      <xdr:row>23</xdr:row>
      <xdr:rowOff>65144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D08B3FB-A226-4A73-BF22-D16D2CF3A14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6</xdr:row>
      <xdr:rowOff>104775</xdr:rowOff>
    </xdr:from>
    <xdr:to>
      <xdr:col>5</xdr:col>
      <xdr:colOff>233085</xdr:colOff>
      <xdr:row>23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3FF05C0-C247-4881-A604-2625EA4B39A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7</xdr:row>
      <xdr:rowOff>133350</xdr:rowOff>
    </xdr:from>
    <xdr:to>
      <xdr:col>6</xdr:col>
      <xdr:colOff>204789</xdr:colOff>
      <xdr:row>24</xdr:row>
      <xdr:rowOff>76201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DD81599-EE4E-48CB-ABA5-22E2EE196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133350</xdr:rowOff>
    </xdr:from>
    <xdr:to>
      <xdr:col>3</xdr:col>
      <xdr:colOff>668426</xdr:colOff>
      <xdr:row>23</xdr:row>
      <xdr:rowOff>171451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AD72051-1712-4A36-BF89-A418F7414F3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123825</xdr:rowOff>
    </xdr:from>
    <xdr:to>
      <xdr:col>3</xdr:col>
      <xdr:colOff>381002</xdr:colOff>
      <xdr:row>26</xdr:row>
      <xdr:rowOff>63696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8C7F8A0-B64A-4CC5-9EAF-C816CA5EF3D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</xdr:row>
      <xdr:rowOff>133350</xdr:rowOff>
    </xdr:from>
    <xdr:to>
      <xdr:col>6</xdr:col>
      <xdr:colOff>609601</xdr:colOff>
      <xdr:row>22</xdr:row>
      <xdr:rowOff>91804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F19DF17-2F6E-4B9F-8024-523268AC52D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nardj\Documents\Pr&#225;ce\ZoVT\2021\ZoVT%202021%20data%20v3.1_pracov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nardj\Documents\Pr&#225;ce\ZoVT\2021\P&#345;ipom&#237;nky%20od%20VO\23-8-2021\ZoVT%202021%20data%20v3.8_k%20p&#345;ipom&#237;nk&#225;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nardj\Documents\Pr&#225;ce\ZoVT\2021\P&#345;ipom&#237;nky%20od%20VO\ZoVT%202021%20data%20v3.8_k%20p&#345;ipom&#237;nk&#225;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609\ZoVT\2021\pro_Radu\projedn&#225;v&#225;n&#237;%20p&#345;ipom&#237;nek\data_rozpad_MO_mobiln&#237;%20v1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inar\AppData\Local\Microsoft\Windows\INetCache\Content.Outlook\NIYA3WJE\ZoVT_2021_v1.0_data_upravy_J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 č. 1"/>
      <sheetName val="graf č. 1"/>
      <sheetName val="graf č. 2"/>
      <sheetName val="graf č. 3"/>
      <sheetName val="graf č. 4"/>
      <sheetName val="graf č. 5"/>
      <sheetName val="graf č. 6"/>
      <sheetName val="graf č. 7"/>
      <sheetName val="graf č. 8"/>
      <sheetName val="graf č. 9"/>
      <sheetName val="graf č. 10"/>
      <sheetName val="graf č. 11"/>
      <sheetName val="graf č. 12"/>
      <sheetName val="graf č. 13"/>
      <sheetName val="graf č. 14"/>
      <sheetName val="tabulka č. 2"/>
      <sheetName val="tabulka č. 3"/>
      <sheetName val="graf č. 15"/>
      <sheetName val="graf č. 16"/>
      <sheetName val="graf č. 17"/>
      <sheetName val="graf č. 18"/>
      <sheetName val="tabulka č. 4"/>
      <sheetName val="graf č. 19"/>
      <sheetName val="graf č. 20"/>
      <sheetName val="graf č. 21"/>
      <sheetName val="graf č. 22"/>
      <sheetName val="graf č. 23"/>
      <sheetName val="graf č. 24"/>
      <sheetName val="graf č. 25"/>
      <sheetName val="graf č. 26"/>
      <sheetName val="graf č. 27"/>
      <sheetName val="graf č. 28"/>
      <sheetName val="graf č. 29"/>
      <sheetName val="graf č. 30"/>
      <sheetName val="graf č. 31"/>
      <sheetName val="graf č. 32"/>
      <sheetName val="graf č. 33"/>
      <sheetName val="graf č. 34"/>
      <sheetName val="graf č. 35"/>
      <sheetName val="graf č. 36"/>
      <sheetName val="graf č. 37"/>
      <sheetName val="tabulka č. 5"/>
      <sheetName val="graf č. 38"/>
      <sheetName val="graf č. 39"/>
      <sheetName val="graf č. 40"/>
      <sheetName val="graf č. 41"/>
      <sheetName val="graf č. 42"/>
      <sheetName val="graf č. 43"/>
      <sheetName val="graf č. 44"/>
      <sheetName val="graf č. 45"/>
      <sheetName val="graf č. 46"/>
      <sheetName val="graf č. 47"/>
      <sheetName val="graf č. 48"/>
      <sheetName val="graf č. 49"/>
      <sheetName val="graf č. 50"/>
      <sheetName val="graf č. 51"/>
      <sheetName val="graf č. 52"/>
      <sheetName val="graf č. 53"/>
      <sheetName val="graf č. 54"/>
      <sheetName val="graf č. 55"/>
      <sheetName val="graf č. 56"/>
      <sheetName val="graf č. 57"/>
      <sheetName val="graf č. 58"/>
      <sheetName val="graf č. 59"/>
      <sheetName val="graf č. 60"/>
      <sheetName val="graf č. 61"/>
      <sheetName val="graf č. 62"/>
      <sheetName val="graf č. 63"/>
      <sheetName val="graf č. 64"/>
      <sheetName val="Tabulka č. 6"/>
      <sheetName val="graf č. 65"/>
      <sheetName val="graf č. 66"/>
      <sheetName val="graf č. 67"/>
      <sheetName val="graf č. 68"/>
      <sheetName val="graf č. 69"/>
      <sheetName val="graf č. 70"/>
      <sheetName val="graf č. 71"/>
      <sheetName val="graf č. 72"/>
      <sheetName val="graf č. 73"/>
      <sheetName val="graf č. 74"/>
      <sheetName val="graf č. 75"/>
      <sheetName val="graf č. 76"/>
      <sheetName val="graf č. 77"/>
      <sheetName val="tabulka č. 7"/>
      <sheetName val="tabulka č. 8"/>
      <sheetName val="graf č. 78"/>
      <sheetName val="graf č. 79"/>
      <sheetName val="graf č. 80"/>
      <sheetName val="graf č. 81"/>
      <sheetName val="graf č. 82"/>
      <sheetName val="tabulka č. 9"/>
      <sheetName val="graf č. 83"/>
      <sheetName val="graf č. 84"/>
      <sheetName val="graf č. 85"/>
      <sheetName val="graf č. 86"/>
      <sheetName val="graf č. 87"/>
      <sheetName val="graf č. 88"/>
      <sheetName val="graf č. 89"/>
      <sheetName val="graf č. 90"/>
      <sheetName val="graf č. 91"/>
      <sheetName val="graf č. 92"/>
      <sheetName val="graf č. 93"/>
      <sheetName val="graf č. 94"/>
      <sheetName val="graf č. 95"/>
      <sheetName val="graf č. 96"/>
      <sheetName val="Tabulka č. 10"/>
      <sheetName val="graf č. 97"/>
      <sheetName val="graf č. 98"/>
      <sheetName val="graf č. 99"/>
      <sheetName val="graf č. 100"/>
      <sheetName val="graf č. 101"/>
      <sheetName val="graf č. 102"/>
      <sheetName val="graf č. 103"/>
      <sheetName val="graf č. 104"/>
      <sheetName val="graf č. 105"/>
      <sheetName val="graf č. 1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D12">
            <v>2016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0">
          <cell r="D10">
            <v>613947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2">
          <cell r="B2" t="str">
            <v>Typ velkoobchodního přístupu</v>
          </cell>
        </row>
      </sheetData>
      <sheetData sheetId="112"/>
      <sheetData sheetId="113"/>
      <sheetData sheetId="114"/>
      <sheetData sheetId="1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 č. 1"/>
      <sheetName val="graf č. 1"/>
      <sheetName val="graf č. 2"/>
      <sheetName val="graf č. 3"/>
      <sheetName val="graf č. 4"/>
      <sheetName val="graf č. 5"/>
      <sheetName val="graf č. 6"/>
      <sheetName val="graf č. 7"/>
      <sheetName val="graf č. 8"/>
      <sheetName val="graf č. 9"/>
      <sheetName val="graf č. 10"/>
      <sheetName val="graf č. 11"/>
      <sheetName val="graf č. 12"/>
      <sheetName val="graf č. 13"/>
      <sheetName val="graf č. 14"/>
      <sheetName val="tabulka č. 2"/>
      <sheetName val="tabulka č. 3"/>
      <sheetName val="tabulka č. 4"/>
      <sheetName val="graf č. 15"/>
      <sheetName val="graf č. 16"/>
      <sheetName val="graf č. 17"/>
      <sheetName val="graf č. 18"/>
      <sheetName val="tabulka č. 5"/>
      <sheetName val="graf č. 19"/>
      <sheetName val="graf č. 20"/>
      <sheetName val="graf č. 21"/>
      <sheetName val="graf č. 22"/>
      <sheetName val="graf č. 23"/>
      <sheetName val="graf č. 24"/>
      <sheetName val="graf č. 24 (2)"/>
      <sheetName val="graf č. 25"/>
      <sheetName val="graf č. 26"/>
      <sheetName val="graf č. 27"/>
      <sheetName val="graf č. 28"/>
      <sheetName val="graf č. 29"/>
      <sheetName val="graf č. 30"/>
      <sheetName val="graf č. 31"/>
      <sheetName val="graf č. 32"/>
      <sheetName val="graf č. 33"/>
      <sheetName val="graf č. 34"/>
      <sheetName val="graf č. 35"/>
      <sheetName val="graf č. 35 (2)"/>
      <sheetName val="graf č. 36"/>
      <sheetName val="graf č. 37"/>
      <sheetName val="tabulka č. 6"/>
      <sheetName val="tabulka č. 7"/>
      <sheetName val="graf č. 38"/>
      <sheetName val="graf č. 39"/>
      <sheetName val="Objem dat fix"/>
      <sheetName val="graf č. 40"/>
      <sheetName val="graf č. 41"/>
      <sheetName val="graf č. 42"/>
      <sheetName val="graf č. 43"/>
      <sheetName val="graf č. 44"/>
      <sheetName val="graf č. 45"/>
      <sheetName val="graf č. 46"/>
      <sheetName val="graf č. 47"/>
      <sheetName val="graf č. 48"/>
      <sheetName val="graf č. 49"/>
      <sheetName val="graf č. 50"/>
      <sheetName val="graf č. 51"/>
      <sheetName val="graf č. 52"/>
      <sheetName val="graf č. 53"/>
      <sheetName val="graf č. 54"/>
      <sheetName val="graf č. 55"/>
      <sheetName val="graf č. 56"/>
      <sheetName val="graf č. 57"/>
      <sheetName val="graf č. 58"/>
      <sheetName val="graf č. 59"/>
      <sheetName val="graf č. 60"/>
      <sheetName val="graf č. 61"/>
      <sheetName val="graf č. 62"/>
      <sheetName val="graf č. 63"/>
      <sheetName val="graf č. 64"/>
      <sheetName val="graf č. 65"/>
      <sheetName val="Tabulk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0">
          <cell r="D10">
            <v>613947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 č. 1"/>
      <sheetName val="graf č. 1"/>
      <sheetName val="graf č. 2"/>
      <sheetName val="graf č. 3"/>
      <sheetName val="graf č. 4"/>
      <sheetName val="graf č. 5"/>
      <sheetName val="graf č. 6"/>
      <sheetName val="graf č. 7"/>
      <sheetName val="graf č. 8"/>
      <sheetName val="graf č. 9"/>
      <sheetName val="graf č. 10"/>
      <sheetName val="graf č. 11"/>
      <sheetName val="graf č. 12"/>
      <sheetName val="graf č. 13"/>
      <sheetName val="graf č. 14"/>
      <sheetName val="tabulka č. 2"/>
      <sheetName val="tabulka č. 3"/>
      <sheetName val="tabulka č. 4"/>
      <sheetName val="graf č. 15"/>
      <sheetName val="graf č. 16"/>
      <sheetName val="graf č. 17"/>
      <sheetName val="graf č. 18"/>
      <sheetName val="tabulka č. 5"/>
      <sheetName val="graf č. 19"/>
      <sheetName val="graf č. 20"/>
      <sheetName val="graf č. 21"/>
      <sheetName val="graf č. 22"/>
      <sheetName val="graf č. 23"/>
      <sheetName val="graf č. 24"/>
      <sheetName val="graf č. 25"/>
      <sheetName val="graf č. 26"/>
      <sheetName val="graf č. 27"/>
      <sheetName val="graf č. 28"/>
      <sheetName val="graf č. 29"/>
      <sheetName val="graf č. 30"/>
      <sheetName val="graf č. 31"/>
      <sheetName val="graf č. 32"/>
      <sheetName val="graf č. 33"/>
      <sheetName val="graf č. 34"/>
      <sheetName val="graf č. 35"/>
      <sheetName val="graf č. 36"/>
      <sheetName val="graf č. 37"/>
      <sheetName val="tabulka č. 6"/>
      <sheetName val="tabulka č. 7"/>
      <sheetName val="graf č. 38"/>
      <sheetName val="graf č. 39"/>
      <sheetName val="Objem dat fix"/>
      <sheetName val="graf č. 40"/>
      <sheetName val="graf č. 41"/>
      <sheetName val="graf č. 42"/>
      <sheetName val="graf č. 43"/>
      <sheetName val="graf č. 44"/>
      <sheetName val="graf č. 45"/>
      <sheetName val="graf č. 46"/>
      <sheetName val="graf č. 47"/>
      <sheetName val="graf č. 48"/>
      <sheetName val="graf č. 49"/>
      <sheetName val="graf č. 50"/>
      <sheetName val="graf č. 51"/>
      <sheetName val="graf č. 52"/>
      <sheetName val="graf č. 53"/>
      <sheetName val="graf č. 54"/>
      <sheetName val="graf č. 55"/>
      <sheetName val="graf č. 56"/>
      <sheetName val="graf č. 57"/>
      <sheetName val="graf č. 58"/>
      <sheetName val="graf č. 59"/>
      <sheetName val="graf č. 60"/>
      <sheetName val="graf č. 61"/>
      <sheetName val="graf č. 62"/>
      <sheetName val="graf č. 63"/>
      <sheetName val="graf č. 64"/>
      <sheetName val="graf č. 65"/>
      <sheetName val="Tabulk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0">
          <cell r="D10">
            <v>613947</v>
          </cell>
        </row>
      </sheetData>
      <sheetData sheetId="60"/>
      <sheetData sheetId="61"/>
      <sheetData sheetId="62">
        <row r="2">
          <cell r="D2">
            <v>2016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žby"/>
      <sheetName val="Data2016-17"/>
      <sheetName val="Data2016-17 (edit)"/>
      <sheetName val="Data2018"/>
      <sheetName val="Data2019-20"/>
      <sheetName val="Datagraf"/>
      <sheetName val="Datagraf (edit MVNO)"/>
    </sheetNames>
    <sheetDataSet>
      <sheetData sheetId="0">
        <row r="229">
          <cell r="E229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>
        <row r="2">
          <cell r="B2">
            <v>2016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č. 65"/>
      <sheetName val="graf č. 66"/>
      <sheetName val="graf č. 67"/>
      <sheetName val="graf č. 68"/>
      <sheetName val="graf č. 69"/>
      <sheetName val="graf č. 70"/>
      <sheetName val="graf č. 71"/>
      <sheetName val="graf č. 72"/>
      <sheetName val="graf č. 73"/>
      <sheetName val="graf č. 74"/>
      <sheetName val="graf č. 75"/>
      <sheetName val="graf č. 76"/>
      <sheetName val="graf č. 77"/>
      <sheetName val="tabulka č. 7"/>
      <sheetName val="tabulka č. 8"/>
      <sheetName val="graf č. 78"/>
      <sheetName val="graf č. 79"/>
      <sheetName val="graf č. 80"/>
      <sheetName val="graf č. 81"/>
      <sheetName val="graf č. 82"/>
      <sheetName val="tabulka č. 9"/>
      <sheetName val="graf č. 83"/>
      <sheetName val="graf č. 84"/>
      <sheetName val="graf č. 85"/>
      <sheetName val="graf č. 86"/>
      <sheetName val="graf č. 87"/>
      <sheetName val="graf č. 88"/>
      <sheetName val="graf č. 89"/>
      <sheetName val="graf č. 90"/>
      <sheetName val="graf č. 91"/>
      <sheetName val="graf č. 92"/>
      <sheetName val="graf č. 93"/>
      <sheetName val="graf č.94a"/>
      <sheetName val="graf č. 94b"/>
      <sheetName val="graf č. 94(x)"/>
      <sheetName val="graf č. 95"/>
      <sheetName val="graf č. 96"/>
      <sheetName val="Tabulka č. 10"/>
      <sheetName val="graf č. 97"/>
      <sheetName val="graf č. 98"/>
      <sheetName val="graf č. 99"/>
      <sheetName val="graf č. 100"/>
      <sheetName val="graf č. 101"/>
      <sheetName val="graf č. 102"/>
      <sheetName val="graf č. 103"/>
      <sheetName val="graf č. 104"/>
      <sheetName val="graf č. 105"/>
      <sheetName val="graf č. 106"/>
      <sheetName val="106 cetin"/>
      <sheetName val="106 teleconn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">
          <cell r="B2">
            <v>2016</v>
          </cell>
        </row>
      </sheetData>
      <sheetData sheetId="33" refreshError="1"/>
      <sheetData sheetId="34">
        <row r="2">
          <cell r="M2">
            <v>14599978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75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77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78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79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80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81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82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83.bin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0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1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3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5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5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5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1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62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6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64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65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6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6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70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7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73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26E4D-97C8-42AD-86A1-3C8A91F7150C}">
  <dimension ref="A1:F9"/>
  <sheetViews>
    <sheetView tabSelected="1" workbookViewId="0"/>
  </sheetViews>
  <sheetFormatPr defaultRowHeight="14.4" x14ac:dyDescent="0.3"/>
  <cols>
    <col min="1" max="1" width="41.109375" customWidth="1"/>
    <col min="2" max="6" width="8.88671875" customWidth="1"/>
  </cols>
  <sheetData>
    <row r="1" spans="1:6" x14ac:dyDescent="0.3">
      <c r="A1" s="31" t="s">
        <v>101</v>
      </c>
    </row>
    <row r="2" spans="1:6" ht="15" thickBot="1" x14ac:dyDescent="0.35">
      <c r="A2" s="209" t="s">
        <v>104</v>
      </c>
      <c r="B2" s="132">
        <v>2017</v>
      </c>
      <c r="C2" s="132">
        <v>2018</v>
      </c>
      <c r="D2" s="132">
        <v>2019</v>
      </c>
      <c r="E2" s="132">
        <v>2020</v>
      </c>
      <c r="F2" s="132">
        <v>2021</v>
      </c>
    </row>
    <row r="3" spans="1:6" ht="26.25" customHeight="1" x14ac:dyDescent="0.3">
      <c r="A3" s="208" t="s">
        <v>21</v>
      </c>
      <c r="B3" s="131">
        <v>2540</v>
      </c>
      <c r="C3" s="131">
        <v>2542</v>
      </c>
      <c r="D3" s="131">
        <v>2520</v>
      </c>
      <c r="E3" s="131">
        <v>2529</v>
      </c>
      <c r="F3" s="131">
        <v>2430</v>
      </c>
    </row>
    <row r="4" spans="1:6" ht="26.25" customHeight="1" x14ac:dyDescent="0.3">
      <c r="A4" s="207" t="s">
        <v>22</v>
      </c>
      <c r="B4" s="130">
        <v>2090</v>
      </c>
      <c r="C4" s="130">
        <v>2069</v>
      </c>
      <c r="D4" s="130">
        <v>2068</v>
      </c>
      <c r="E4" s="130">
        <v>2006</v>
      </c>
      <c r="F4" s="130">
        <v>1928</v>
      </c>
    </row>
    <row r="5" spans="1:6" ht="14.25" customHeight="1" x14ac:dyDescent="0.3"/>
    <row r="6" spans="1:6" x14ac:dyDescent="0.3">
      <c r="C6" s="136"/>
      <c r="D6" s="136"/>
      <c r="E6" s="136"/>
    </row>
    <row r="7" spans="1:6" x14ac:dyDescent="0.3">
      <c r="C7" s="136"/>
      <c r="D7" s="136"/>
      <c r="E7" s="136"/>
    </row>
    <row r="9" spans="1:6" x14ac:dyDescent="0.3">
      <c r="C9" s="25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25D6-CC59-4992-A755-D6C8AF63A44A}">
  <dimension ref="A1:C8"/>
  <sheetViews>
    <sheetView workbookViewId="0"/>
  </sheetViews>
  <sheetFormatPr defaultRowHeight="14.4" x14ac:dyDescent="0.3"/>
  <cols>
    <col min="1" max="1" width="50.5546875" customWidth="1"/>
    <col min="2" max="2" width="14" bestFit="1" customWidth="1"/>
    <col min="3" max="3" width="15" bestFit="1" customWidth="1"/>
  </cols>
  <sheetData>
    <row r="1" spans="1:3" x14ac:dyDescent="0.3">
      <c r="A1" s="88" t="s">
        <v>397</v>
      </c>
    </row>
    <row r="2" spans="1:3" ht="15" thickBot="1" x14ac:dyDescent="0.35">
      <c r="A2" s="12" t="s">
        <v>106</v>
      </c>
      <c r="B2" s="12" t="s">
        <v>100</v>
      </c>
      <c r="C2" s="13" t="s">
        <v>398</v>
      </c>
    </row>
    <row r="3" spans="1:3" x14ac:dyDescent="0.3">
      <c r="A3" s="81" t="s">
        <v>42</v>
      </c>
      <c r="B3" s="81" t="s">
        <v>112</v>
      </c>
      <c r="C3" s="10">
        <v>1001393.62104</v>
      </c>
    </row>
    <row r="4" spans="1:3" x14ac:dyDescent="0.3">
      <c r="A4" s="81" t="s">
        <v>43</v>
      </c>
      <c r="B4" s="81" t="s">
        <v>112</v>
      </c>
      <c r="C4" s="10">
        <v>5596484.29</v>
      </c>
    </row>
    <row r="5" spans="1:3" x14ac:dyDescent="0.3">
      <c r="A5" s="81" t="s">
        <v>44</v>
      </c>
      <c r="B5" s="81" t="s">
        <v>112</v>
      </c>
      <c r="C5" s="10">
        <v>6903365.9343699999</v>
      </c>
    </row>
    <row r="6" spans="1:3" x14ac:dyDescent="0.3">
      <c r="A6" s="81" t="s">
        <v>45</v>
      </c>
      <c r="B6" s="81" t="s">
        <v>112</v>
      </c>
      <c r="C6" s="10">
        <v>4048492.4</v>
      </c>
    </row>
    <row r="7" spans="1:3" x14ac:dyDescent="0.3">
      <c r="A7" s="81" t="s">
        <v>19</v>
      </c>
      <c r="B7" s="81" t="s">
        <v>112</v>
      </c>
      <c r="C7" s="10">
        <v>45455</v>
      </c>
    </row>
    <row r="8" spans="1:3" x14ac:dyDescent="0.3">
      <c r="C8" s="19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C892E-92B6-425F-97D3-9EC04A124DDF}">
  <dimension ref="A1:G5"/>
  <sheetViews>
    <sheetView workbookViewId="0">
      <selection activeCell="H4" sqref="H4"/>
    </sheetView>
  </sheetViews>
  <sheetFormatPr defaultRowHeight="14.4" x14ac:dyDescent="0.3"/>
  <cols>
    <col min="1" max="1" width="34.6640625" customWidth="1"/>
    <col min="2" max="2" width="20" customWidth="1"/>
    <col min="3" max="7" width="12.44140625" customWidth="1"/>
  </cols>
  <sheetData>
    <row r="1" spans="1:7" x14ac:dyDescent="0.3">
      <c r="A1" t="s">
        <v>387</v>
      </c>
    </row>
    <row r="2" spans="1:7" ht="15" thickBot="1" x14ac:dyDescent="0.35">
      <c r="A2" s="129" t="s">
        <v>116</v>
      </c>
      <c r="B2" s="129" t="s">
        <v>100</v>
      </c>
      <c r="C2" s="129">
        <v>2017</v>
      </c>
      <c r="D2" s="129">
        <v>2018</v>
      </c>
      <c r="E2" s="129">
        <v>2019</v>
      </c>
      <c r="F2" s="129">
        <v>2020</v>
      </c>
      <c r="G2" s="129">
        <v>2021</v>
      </c>
    </row>
    <row r="3" spans="1:7" x14ac:dyDescent="0.3">
      <c r="A3" s="128" t="s">
        <v>293</v>
      </c>
      <c r="B3" s="6" t="s">
        <v>121</v>
      </c>
      <c r="C3" s="245">
        <v>1247192.2800000003</v>
      </c>
      <c r="D3" s="246">
        <v>1268096.8150000002</v>
      </c>
      <c r="E3" s="246">
        <v>1338217.057</v>
      </c>
      <c r="F3" s="246">
        <v>1589053.8770000001</v>
      </c>
      <c r="G3" s="246">
        <v>1625783.7399999998</v>
      </c>
    </row>
    <row r="4" spans="1:7" x14ac:dyDescent="0.3">
      <c r="A4" s="72" t="s">
        <v>294</v>
      </c>
      <c r="B4" s="79" t="s">
        <v>125</v>
      </c>
      <c r="C4" s="247">
        <v>500411.54200000002</v>
      </c>
      <c r="D4" s="248">
        <v>508924.962</v>
      </c>
      <c r="E4" s="248">
        <v>515125.16699999996</v>
      </c>
      <c r="F4" s="248">
        <v>465169.71299999999</v>
      </c>
      <c r="G4" s="248">
        <v>402491.31200000003</v>
      </c>
    </row>
    <row r="5" spans="1:7" x14ac:dyDescent="0.3">
      <c r="A5" s="75" t="s">
        <v>295</v>
      </c>
      <c r="B5" s="75" t="s">
        <v>119</v>
      </c>
      <c r="C5" s="247">
        <v>2837430.463</v>
      </c>
      <c r="D5" s="248">
        <v>4155937.0410000002</v>
      </c>
      <c r="E5" s="248">
        <v>6617871.2969999993</v>
      </c>
      <c r="F5" s="248">
        <v>10647184.199999999</v>
      </c>
      <c r="G5" s="248">
        <v>14397070.473000001</v>
      </c>
    </row>
  </sheetData>
  <pageMargins left="0.7" right="0.7" top="0.78740157499999996" bottom="0.78740157499999996" header="0.3" footer="0.3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05FD0-61EE-4B72-AFF0-E913352D1422}">
  <dimension ref="A1:D26"/>
  <sheetViews>
    <sheetView zoomScaleNormal="100" workbookViewId="0"/>
  </sheetViews>
  <sheetFormatPr defaultRowHeight="14.4" x14ac:dyDescent="0.3"/>
  <cols>
    <col min="1" max="1" width="13" customWidth="1"/>
    <col min="2" max="2" width="4.6640625" bestFit="1" customWidth="1"/>
    <col min="3" max="3" width="26.33203125" bestFit="1" customWidth="1"/>
    <col min="4" max="4" width="21.88671875" bestFit="1" customWidth="1"/>
  </cols>
  <sheetData>
    <row r="1" spans="1:4" x14ac:dyDescent="0.3">
      <c r="A1" t="s">
        <v>390</v>
      </c>
    </row>
    <row r="2" spans="1:4" x14ac:dyDescent="0.3">
      <c r="A2" s="79"/>
      <c r="B2" s="79"/>
      <c r="C2" s="79" t="s">
        <v>296</v>
      </c>
      <c r="D2" s="138" t="s">
        <v>297</v>
      </c>
    </row>
    <row r="3" spans="1:4" x14ac:dyDescent="0.3">
      <c r="A3" s="138">
        <v>2017</v>
      </c>
      <c r="B3" s="76"/>
      <c r="C3" s="76"/>
      <c r="D3" s="76"/>
    </row>
    <row r="4" spans="1:4" x14ac:dyDescent="0.3">
      <c r="A4" s="139"/>
      <c r="B4" s="76" t="s">
        <v>298</v>
      </c>
      <c r="C4" s="73">
        <v>905572</v>
      </c>
      <c r="D4" s="73">
        <v>341620.28</v>
      </c>
    </row>
    <row r="5" spans="1:4" x14ac:dyDescent="0.3">
      <c r="A5" s="79"/>
      <c r="B5" s="76" t="s">
        <v>288</v>
      </c>
      <c r="C5" s="73">
        <v>368075</v>
      </c>
      <c r="D5" s="73">
        <v>132336.54199999996</v>
      </c>
    </row>
    <row r="6" spans="1:4" x14ac:dyDescent="0.3">
      <c r="A6" s="79"/>
      <c r="B6" s="76" t="s">
        <v>299</v>
      </c>
      <c r="C6" s="73">
        <v>2406442</v>
      </c>
      <c r="D6" s="73">
        <v>430988.46300000045</v>
      </c>
    </row>
    <row r="7" spans="1:4" x14ac:dyDescent="0.3">
      <c r="A7" s="79"/>
      <c r="B7" s="76"/>
      <c r="C7" s="76"/>
      <c r="D7" s="76"/>
    </row>
    <row r="8" spans="1:4" x14ac:dyDescent="0.3">
      <c r="A8" s="138">
        <v>2018</v>
      </c>
      <c r="B8" s="76"/>
      <c r="C8" s="76"/>
      <c r="D8" s="76"/>
    </row>
    <row r="9" spans="1:4" x14ac:dyDescent="0.3">
      <c r="A9" s="79"/>
      <c r="B9" s="76" t="s">
        <v>298</v>
      </c>
      <c r="C9" s="74">
        <v>931269</v>
      </c>
      <c r="D9" s="127">
        <v>336827.81500000041</v>
      </c>
    </row>
    <row r="10" spans="1:4" x14ac:dyDescent="0.3">
      <c r="A10" s="79"/>
      <c r="B10" s="76" t="s">
        <v>288</v>
      </c>
      <c r="C10" s="74">
        <v>377524</v>
      </c>
      <c r="D10" s="127">
        <v>131400.96199999977</v>
      </c>
    </row>
    <row r="11" spans="1:4" x14ac:dyDescent="0.3">
      <c r="A11" s="79"/>
      <c r="B11" s="76" t="s">
        <v>299</v>
      </c>
      <c r="C11" s="74">
        <v>3484531</v>
      </c>
      <c r="D11" s="127">
        <v>671406.04100000067</v>
      </c>
    </row>
    <row r="12" spans="1:4" x14ac:dyDescent="0.3">
      <c r="A12" s="79"/>
      <c r="B12" s="76"/>
      <c r="C12" s="76"/>
      <c r="D12" s="76"/>
    </row>
    <row r="13" spans="1:4" x14ac:dyDescent="0.3">
      <c r="A13" s="138">
        <v>2019</v>
      </c>
      <c r="B13" s="76"/>
      <c r="C13" s="76"/>
      <c r="D13" s="76"/>
    </row>
    <row r="14" spans="1:4" x14ac:dyDescent="0.3">
      <c r="A14" s="79"/>
      <c r="B14" s="76" t="s">
        <v>298</v>
      </c>
      <c r="C14" s="73">
        <v>955218</v>
      </c>
      <c r="D14" s="73">
        <v>382999.05700000026</v>
      </c>
    </row>
    <row r="15" spans="1:4" x14ac:dyDescent="0.3">
      <c r="A15" s="79"/>
      <c r="B15" s="76" t="s">
        <v>288</v>
      </c>
      <c r="C15" s="73">
        <v>372027</v>
      </c>
      <c r="D15" s="73">
        <v>143098.16700000025</v>
      </c>
    </row>
    <row r="16" spans="1:4" x14ac:dyDescent="0.3">
      <c r="A16" s="79"/>
      <c r="B16" s="76" t="s">
        <v>299</v>
      </c>
      <c r="C16" s="73">
        <v>4673586</v>
      </c>
      <c r="D16" s="73">
        <v>1944285.2970000003</v>
      </c>
    </row>
    <row r="17" spans="1:4" x14ac:dyDescent="0.3">
      <c r="A17" s="79"/>
      <c r="B17" s="76"/>
      <c r="C17" s="76"/>
      <c r="D17" s="76"/>
    </row>
    <row r="18" spans="1:4" x14ac:dyDescent="0.3">
      <c r="A18" s="138">
        <v>2020</v>
      </c>
      <c r="B18" s="79"/>
      <c r="C18" s="79"/>
      <c r="D18" s="79"/>
    </row>
    <row r="19" spans="1:4" x14ac:dyDescent="0.3">
      <c r="A19" s="79"/>
      <c r="B19" s="76" t="s">
        <v>298</v>
      </c>
      <c r="C19" s="74">
        <v>1137989</v>
      </c>
      <c r="D19" s="74">
        <v>451064.87700000033</v>
      </c>
    </row>
    <row r="20" spans="1:4" x14ac:dyDescent="0.3">
      <c r="A20" s="79"/>
      <c r="B20" s="76" t="s">
        <v>288</v>
      </c>
      <c r="C20" s="74">
        <v>334806</v>
      </c>
      <c r="D20" s="74">
        <v>130363.71299999976</v>
      </c>
    </row>
    <row r="21" spans="1:4" x14ac:dyDescent="0.3">
      <c r="A21" s="79"/>
      <c r="B21" s="76" t="s">
        <v>299</v>
      </c>
      <c r="C21" s="74">
        <v>7745727</v>
      </c>
      <c r="D21" s="74">
        <v>2901457.1999999974</v>
      </c>
    </row>
    <row r="22" spans="1:4" x14ac:dyDescent="0.3">
      <c r="A22" s="79"/>
      <c r="B22" s="76"/>
      <c r="C22" s="76"/>
      <c r="D22" s="76"/>
    </row>
    <row r="23" spans="1:4" x14ac:dyDescent="0.3">
      <c r="A23" s="79">
        <v>2021</v>
      </c>
      <c r="B23" s="79"/>
      <c r="C23" s="79"/>
      <c r="D23" s="79"/>
    </row>
    <row r="24" spans="1:4" x14ac:dyDescent="0.3">
      <c r="A24" s="139"/>
      <c r="B24" s="76" t="s">
        <v>298</v>
      </c>
      <c r="C24" s="127">
        <v>1162609</v>
      </c>
      <c r="D24" s="127">
        <v>463174.73999999929</v>
      </c>
    </row>
    <row r="25" spans="1:4" x14ac:dyDescent="0.3">
      <c r="A25" s="79"/>
      <c r="B25" s="76" t="s">
        <v>288</v>
      </c>
      <c r="C25" s="127">
        <v>285211</v>
      </c>
      <c r="D25" s="127">
        <v>117280.31199999998</v>
      </c>
    </row>
    <row r="26" spans="1:4" x14ac:dyDescent="0.3">
      <c r="A26" s="79"/>
      <c r="B26" s="76" t="s">
        <v>299</v>
      </c>
      <c r="C26" s="127">
        <v>10847629</v>
      </c>
      <c r="D26" s="127">
        <v>3549441.473000003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79211-0AB6-45C7-9A1A-2ACF2DFAD935}">
  <dimension ref="A1:G8"/>
  <sheetViews>
    <sheetView workbookViewId="0"/>
  </sheetViews>
  <sheetFormatPr defaultRowHeight="14.4" x14ac:dyDescent="0.3"/>
  <cols>
    <col min="1" max="1" width="27" customWidth="1"/>
    <col min="2" max="2" width="6.5546875" customWidth="1"/>
    <col min="3" max="7" width="11" customWidth="1"/>
  </cols>
  <sheetData>
    <row r="1" spans="1:7" x14ac:dyDescent="0.3">
      <c r="A1" t="s">
        <v>360</v>
      </c>
    </row>
    <row r="2" spans="1:7" ht="15" thickBot="1" x14ac:dyDescent="0.35">
      <c r="A2" s="243" t="s">
        <v>116</v>
      </c>
      <c r="B2" s="244" t="s">
        <v>412</v>
      </c>
      <c r="C2" s="244">
        <v>2017</v>
      </c>
      <c r="D2" s="244">
        <v>2018</v>
      </c>
      <c r="E2" s="244">
        <v>2019</v>
      </c>
      <c r="F2" s="244">
        <v>2020</v>
      </c>
      <c r="G2" s="244">
        <v>2021</v>
      </c>
    </row>
    <row r="3" spans="1:7" ht="30" customHeight="1" x14ac:dyDescent="0.3">
      <c r="A3" s="239" t="s">
        <v>450</v>
      </c>
      <c r="B3" s="306" t="s">
        <v>411</v>
      </c>
      <c r="C3" s="240">
        <v>905572</v>
      </c>
      <c r="D3" s="241">
        <v>931269</v>
      </c>
      <c r="E3" s="242">
        <v>955218</v>
      </c>
      <c r="F3" s="241">
        <v>1137989</v>
      </c>
      <c r="G3" s="242">
        <v>1162609</v>
      </c>
    </row>
    <row r="4" spans="1:7" ht="30" customHeight="1" x14ac:dyDescent="0.3">
      <c r="A4" s="232" t="s">
        <v>362</v>
      </c>
      <c r="B4" s="307"/>
      <c r="C4" s="233">
        <v>341620.28</v>
      </c>
      <c r="D4" s="234">
        <v>336827.81500000041</v>
      </c>
      <c r="E4" s="235">
        <v>382999.05700000026</v>
      </c>
      <c r="F4" s="234">
        <v>451064.87700000033</v>
      </c>
      <c r="G4" s="235">
        <v>463174.73999999929</v>
      </c>
    </row>
    <row r="5" spans="1:7" ht="30" customHeight="1" x14ac:dyDescent="0.3">
      <c r="A5" s="236" t="s">
        <v>451</v>
      </c>
      <c r="B5" s="307" t="s">
        <v>413</v>
      </c>
      <c r="C5" s="233">
        <v>368075</v>
      </c>
      <c r="D5" s="234">
        <v>377524</v>
      </c>
      <c r="E5" s="235">
        <v>372027</v>
      </c>
      <c r="F5" s="234">
        <v>334806</v>
      </c>
      <c r="G5" s="235">
        <v>285211</v>
      </c>
    </row>
    <row r="6" spans="1:7" ht="30" customHeight="1" x14ac:dyDescent="0.3">
      <c r="A6" s="232" t="s">
        <v>361</v>
      </c>
      <c r="B6" s="307"/>
      <c r="C6" s="233">
        <v>132336.54199999996</v>
      </c>
      <c r="D6" s="234">
        <v>131400.96199999977</v>
      </c>
      <c r="E6" s="235">
        <v>143098.16700000025</v>
      </c>
      <c r="F6" s="234">
        <v>130363.71299999976</v>
      </c>
      <c r="G6" s="235">
        <v>117280.31199999998</v>
      </c>
    </row>
    <row r="7" spans="1:7" ht="30" customHeight="1" x14ac:dyDescent="0.3">
      <c r="A7" s="237" t="s">
        <v>452</v>
      </c>
      <c r="B7" s="308" t="s">
        <v>119</v>
      </c>
      <c r="C7" s="233">
        <v>2406442</v>
      </c>
      <c r="D7" s="234">
        <v>3484531</v>
      </c>
      <c r="E7" s="235">
        <v>4673586</v>
      </c>
      <c r="F7" s="234">
        <v>7745727</v>
      </c>
      <c r="G7" s="235">
        <v>10847629</v>
      </c>
    </row>
    <row r="8" spans="1:7" ht="30" customHeight="1" x14ac:dyDescent="0.3">
      <c r="A8" s="238" t="s">
        <v>391</v>
      </c>
      <c r="B8" s="308"/>
      <c r="C8" s="233">
        <v>430988.46300000045</v>
      </c>
      <c r="D8" s="234">
        <v>671406.04100000067</v>
      </c>
      <c r="E8" s="235">
        <v>1944285.2970000003</v>
      </c>
      <c r="F8" s="234">
        <v>2901457.1999999974</v>
      </c>
      <c r="G8" s="235">
        <v>3549441.473000003</v>
      </c>
    </row>
  </sheetData>
  <mergeCells count="3">
    <mergeCell ref="B3:B4"/>
    <mergeCell ref="B5:B6"/>
    <mergeCell ref="B7:B8"/>
  </mergeCells>
  <pageMargins left="0.7" right="0.7" top="0.78740157499999996" bottom="0.78740157499999996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56B6A-76E8-41B8-9558-C073ADD991F6}">
  <dimension ref="A1:G9"/>
  <sheetViews>
    <sheetView workbookViewId="0">
      <selection activeCell="G6" sqref="G6"/>
    </sheetView>
  </sheetViews>
  <sheetFormatPr defaultRowHeight="14.4" x14ac:dyDescent="0.3"/>
  <cols>
    <col min="1" max="1" width="56" bestFit="1" customWidth="1"/>
    <col min="2" max="2" width="19.109375" bestFit="1" customWidth="1"/>
    <col min="3" max="7" width="13.109375" customWidth="1"/>
  </cols>
  <sheetData>
    <row r="1" spans="1:7" x14ac:dyDescent="0.3">
      <c r="A1" t="s">
        <v>363</v>
      </c>
    </row>
    <row r="2" spans="1:7" ht="15" thickBot="1" x14ac:dyDescent="0.35">
      <c r="A2" s="12" t="s">
        <v>300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301</v>
      </c>
      <c r="B3" s="6" t="s">
        <v>121</v>
      </c>
      <c r="C3" s="229">
        <v>9688983</v>
      </c>
      <c r="D3" s="229">
        <v>9603614.5999999996</v>
      </c>
      <c r="E3" s="229">
        <v>10477402.640000001</v>
      </c>
      <c r="F3" s="229">
        <v>12297478.752</v>
      </c>
      <c r="G3" s="229">
        <v>12505866.43</v>
      </c>
    </row>
    <row r="4" spans="1:7" x14ac:dyDescent="0.3">
      <c r="A4" s="79" t="s">
        <v>302</v>
      </c>
      <c r="B4" s="79" t="s">
        <v>112</v>
      </c>
      <c r="C4" s="230">
        <v>2506235.4900000002</v>
      </c>
      <c r="D4" s="230">
        <v>2441646.1</v>
      </c>
      <c r="E4" s="230">
        <v>2692126.77</v>
      </c>
      <c r="F4" s="230">
        <v>3129438.65</v>
      </c>
      <c r="G4" s="230">
        <v>2777933.16</v>
      </c>
    </row>
    <row r="5" spans="1:7" x14ac:dyDescent="0.3">
      <c r="A5" s="79" t="s">
        <v>303</v>
      </c>
      <c r="B5" s="79" t="s">
        <v>125</v>
      </c>
      <c r="C5" s="230">
        <v>3997126</v>
      </c>
      <c r="D5" s="230">
        <v>3935518</v>
      </c>
      <c r="E5" s="230">
        <v>3695652.17</v>
      </c>
      <c r="F5" s="230">
        <v>3175843.3200000003</v>
      </c>
      <c r="G5" s="230">
        <v>2904173.55</v>
      </c>
    </row>
    <row r="6" spans="1:7" x14ac:dyDescent="0.3">
      <c r="A6" s="79" t="s">
        <v>304</v>
      </c>
      <c r="B6" s="79" t="s">
        <v>112</v>
      </c>
      <c r="C6" s="230">
        <v>3597421</v>
      </c>
      <c r="D6" s="230">
        <v>3541978</v>
      </c>
      <c r="E6" s="230">
        <v>3326087.95</v>
      </c>
      <c r="F6" s="230">
        <v>2858258.6</v>
      </c>
      <c r="G6" s="230">
        <v>2613757.59</v>
      </c>
    </row>
    <row r="9" spans="1:7" x14ac:dyDescent="0.3">
      <c r="C9" t="s">
        <v>305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BD11-478D-4D66-9070-EA45ED99753E}">
  <dimension ref="A1:G5"/>
  <sheetViews>
    <sheetView workbookViewId="0">
      <selection activeCell="G4" sqref="G4"/>
    </sheetView>
  </sheetViews>
  <sheetFormatPr defaultRowHeight="14.4" x14ac:dyDescent="0.3"/>
  <cols>
    <col min="1" max="1" width="42.109375" customWidth="1"/>
    <col min="2" max="2" width="18.44140625" customWidth="1"/>
    <col min="3" max="7" width="12.5546875" customWidth="1"/>
  </cols>
  <sheetData>
    <row r="1" spans="1:7" x14ac:dyDescent="0.3">
      <c r="A1" t="s">
        <v>364</v>
      </c>
    </row>
    <row r="2" spans="1:7" ht="15" thickBot="1" x14ac:dyDescent="0.35">
      <c r="A2" s="114" t="s">
        <v>231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306</v>
      </c>
      <c r="B3" s="6" t="s">
        <v>121</v>
      </c>
      <c r="C3" s="229">
        <v>8461617</v>
      </c>
      <c r="D3" s="229">
        <v>8668155</v>
      </c>
      <c r="E3" s="229">
        <v>9510081</v>
      </c>
      <c r="F3" s="229">
        <v>11398681.030999999</v>
      </c>
      <c r="G3" s="229">
        <v>12076204.1</v>
      </c>
    </row>
    <row r="4" spans="1:7" x14ac:dyDescent="0.3">
      <c r="A4" s="79" t="s">
        <v>307</v>
      </c>
      <c r="B4" s="79" t="s">
        <v>121</v>
      </c>
      <c r="C4" s="230">
        <v>734406</v>
      </c>
      <c r="D4" s="230">
        <v>698734</v>
      </c>
      <c r="E4" s="230">
        <v>552707</v>
      </c>
      <c r="F4" s="230">
        <v>635851.30000000005</v>
      </c>
      <c r="G4" s="230">
        <v>313669.04000000004</v>
      </c>
    </row>
    <row r="5" spans="1:7" x14ac:dyDescent="0.3">
      <c r="E5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9952-5491-4CD2-B8FE-F843E8339A8B}">
  <dimension ref="A1:G9"/>
  <sheetViews>
    <sheetView workbookViewId="0"/>
  </sheetViews>
  <sheetFormatPr defaultRowHeight="14.4" x14ac:dyDescent="0.3"/>
  <cols>
    <col min="1" max="1" width="67" bestFit="1" customWidth="1"/>
    <col min="2" max="2" width="18.44140625" bestFit="1" customWidth="1"/>
    <col min="3" max="7" width="12.6640625" bestFit="1" customWidth="1"/>
  </cols>
  <sheetData>
    <row r="1" spans="1:7" x14ac:dyDescent="0.3">
      <c r="A1" t="s">
        <v>365</v>
      </c>
    </row>
    <row r="2" spans="1:7" ht="15" thickBot="1" x14ac:dyDescent="0.35">
      <c r="A2" s="12" t="s">
        <v>231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308</v>
      </c>
      <c r="B3" s="6" t="s">
        <v>121</v>
      </c>
      <c r="C3" s="107">
        <v>796280</v>
      </c>
      <c r="D3" s="107">
        <v>848062</v>
      </c>
      <c r="E3" s="107">
        <v>879095</v>
      </c>
      <c r="F3" s="107">
        <v>816632.95</v>
      </c>
      <c r="G3" s="107">
        <v>790225.36</v>
      </c>
    </row>
    <row r="4" spans="1:7" x14ac:dyDescent="0.3">
      <c r="A4" s="79" t="s">
        <v>309</v>
      </c>
      <c r="B4" s="79" t="s">
        <v>121</v>
      </c>
      <c r="C4" s="63">
        <v>708533</v>
      </c>
      <c r="D4" s="63">
        <v>808565</v>
      </c>
      <c r="E4" s="63">
        <v>842969</v>
      </c>
      <c r="F4" s="63">
        <v>782869.64</v>
      </c>
      <c r="G4" s="63">
        <v>762097.79</v>
      </c>
    </row>
    <row r="5" spans="1:7" x14ac:dyDescent="0.3">
      <c r="A5" s="79" t="s">
        <v>310</v>
      </c>
      <c r="B5" s="79" t="s">
        <v>121</v>
      </c>
      <c r="C5" s="63">
        <v>1032805</v>
      </c>
      <c r="D5" s="63">
        <v>1326269</v>
      </c>
      <c r="E5" s="63">
        <v>1365880</v>
      </c>
      <c r="F5" s="63">
        <v>1198153.17</v>
      </c>
      <c r="G5" s="63">
        <v>1141726.57</v>
      </c>
    </row>
    <row r="6" spans="1:7" x14ac:dyDescent="0.3">
      <c r="A6" s="79" t="s">
        <v>311</v>
      </c>
      <c r="B6" s="79" t="s">
        <v>121</v>
      </c>
      <c r="C6" s="63">
        <v>919093</v>
      </c>
      <c r="D6" s="63">
        <v>1126018</v>
      </c>
      <c r="E6" s="63">
        <v>1251942.5</v>
      </c>
      <c r="F6" s="63">
        <v>982029.69</v>
      </c>
      <c r="G6" s="63">
        <v>1046310.78</v>
      </c>
    </row>
    <row r="7" spans="1:7" x14ac:dyDescent="0.3">
      <c r="A7" s="79" t="s">
        <v>312</v>
      </c>
      <c r="B7" s="79" t="s">
        <v>112</v>
      </c>
      <c r="C7" s="63">
        <v>242914</v>
      </c>
      <c r="D7" s="63">
        <v>251942</v>
      </c>
      <c r="E7" s="63">
        <v>259922</v>
      </c>
      <c r="F7" s="63">
        <v>229581.84</v>
      </c>
      <c r="G7" s="63">
        <v>203122.85</v>
      </c>
    </row>
    <row r="8" spans="1:7" x14ac:dyDescent="0.3">
      <c r="A8" s="79" t="s">
        <v>313</v>
      </c>
      <c r="B8" s="79" t="s">
        <v>112</v>
      </c>
      <c r="C8" s="63">
        <v>178445</v>
      </c>
      <c r="D8" s="63">
        <v>204735</v>
      </c>
      <c r="E8" s="63">
        <v>216760</v>
      </c>
      <c r="F8" s="63">
        <v>200463.45</v>
      </c>
      <c r="G8" s="63">
        <v>168248.51</v>
      </c>
    </row>
    <row r="9" spans="1:7" x14ac:dyDescent="0.3">
      <c r="C9" s="29"/>
      <c r="D9" s="29"/>
      <c r="E9" s="29"/>
      <c r="F9" s="29"/>
      <c r="G9" s="2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CEFB-B287-4A17-A4A6-EC1778242560}">
  <dimension ref="A1:G4"/>
  <sheetViews>
    <sheetView workbookViewId="0"/>
  </sheetViews>
  <sheetFormatPr defaultRowHeight="14.4" x14ac:dyDescent="0.3"/>
  <cols>
    <col min="1" max="1" width="32.6640625" customWidth="1"/>
    <col min="2" max="2" width="14" bestFit="1" customWidth="1"/>
    <col min="3" max="7" width="10.33203125" bestFit="1" customWidth="1"/>
  </cols>
  <sheetData>
    <row r="1" spans="1:7" x14ac:dyDescent="0.3">
      <c r="A1" t="s">
        <v>366</v>
      </c>
    </row>
    <row r="2" spans="1:7" ht="15" thickBot="1" x14ac:dyDescent="0.35">
      <c r="A2" s="12" t="s">
        <v>231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314</v>
      </c>
      <c r="B3" s="6" t="s">
        <v>99</v>
      </c>
      <c r="C3" s="229">
        <v>12220</v>
      </c>
      <c r="D3" s="229">
        <v>11357</v>
      </c>
      <c r="E3" s="229">
        <v>5835</v>
      </c>
      <c r="F3" s="229">
        <v>5061</v>
      </c>
      <c r="G3" s="229">
        <v>5085</v>
      </c>
    </row>
    <row r="4" spans="1:7" x14ac:dyDescent="0.3">
      <c r="A4" s="79" t="s">
        <v>315</v>
      </c>
      <c r="B4" s="79" t="s">
        <v>112</v>
      </c>
      <c r="C4" s="230">
        <v>34218.800000000003</v>
      </c>
      <c r="D4" s="230">
        <v>29019.594069999999</v>
      </c>
      <c r="E4" s="230">
        <v>16366.34353</v>
      </c>
      <c r="F4" s="230">
        <v>19344.084999999999</v>
      </c>
      <c r="G4" s="230">
        <v>22162.938999999998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5D9B-2FBA-47D0-8556-400A3DCCFF0C}">
  <dimension ref="A1:G6"/>
  <sheetViews>
    <sheetView zoomScaleNormal="100" workbookViewId="0"/>
  </sheetViews>
  <sheetFormatPr defaultRowHeight="14.4" x14ac:dyDescent="0.3"/>
  <cols>
    <col min="1" max="1" width="11.88671875" bestFit="1" customWidth="1"/>
    <col min="2" max="2" width="13.88671875" bestFit="1" customWidth="1"/>
    <col min="3" max="7" width="12.88671875" customWidth="1"/>
  </cols>
  <sheetData>
    <row r="1" spans="1:7" x14ac:dyDescent="0.3">
      <c r="A1" t="s">
        <v>367</v>
      </c>
    </row>
    <row r="2" spans="1:7" ht="15" thickBot="1" x14ac:dyDescent="0.35">
      <c r="A2" s="12" t="s">
        <v>132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88</v>
      </c>
      <c r="B3" s="6" t="s">
        <v>133</v>
      </c>
      <c r="C3" s="229">
        <v>263852</v>
      </c>
      <c r="D3" s="229">
        <v>166584</v>
      </c>
      <c r="E3" s="229">
        <v>104553</v>
      </c>
      <c r="F3" s="229">
        <v>79392</v>
      </c>
      <c r="G3" s="229">
        <v>45920</v>
      </c>
    </row>
    <row r="4" spans="1:7" x14ac:dyDescent="0.3">
      <c r="A4" s="79" t="s">
        <v>89</v>
      </c>
      <c r="B4" s="79" t="s">
        <v>133</v>
      </c>
      <c r="C4" s="230">
        <v>623261</v>
      </c>
      <c r="D4" s="230">
        <v>727828</v>
      </c>
      <c r="E4" s="230">
        <v>825995</v>
      </c>
      <c r="F4" s="230">
        <v>895884</v>
      </c>
      <c r="G4" s="230">
        <v>965431</v>
      </c>
    </row>
    <row r="5" spans="1:7" x14ac:dyDescent="0.3">
      <c r="A5" s="79" t="s">
        <v>316</v>
      </c>
      <c r="B5" s="79" t="s">
        <v>133</v>
      </c>
      <c r="C5" s="230">
        <v>5320</v>
      </c>
      <c r="D5" s="230">
        <v>12194</v>
      </c>
      <c r="E5" s="230">
        <v>11381</v>
      </c>
      <c r="F5" s="230">
        <v>35115</v>
      </c>
      <c r="G5" s="230">
        <v>45422</v>
      </c>
    </row>
    <row r="6" spans="1:7" x14ac:dyDescent="0.3">
      <c r="A6" s="79" t="s">
        <v>13</v>
      </c>
      <c r="B6" s="79" t="s">
        <v>133</v>
      </c>
      <c r="C6" s="231">
        <v>892433</v>
      </c>
      <c r="D6" s="231">
        <v>906606</v>
      </c>
      <c r="E6" s="231">
        <v>941929</v>
      </c>
      <c r="F6" s="231">
        <v>1010391</v>
      </c>
      <c r="G6" s="231">
        <v>1056773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2780-22EF-4C38-A441-0FA50948F818}">
  <dimension ref="A1:G11"/>
  <sheetViews>
    <sheetView zoomScaleNormal="100" workbookViewId="0">
      <selection activeCell="G5" sqref="G5"/>
    </sheetView>
  </sheetViews>
  <sheetFormatPr defaultRowHeight="14.4" x14ac:dyDescent="0.3"/>
  <cols>
    <col min="1" max="1" width="41.44140625" customWidth="1"/>
    <col min="2" max="2" width="13.88671875" bestFit="1" customWidth="1"/>
    <col min="3" max="7" width="12.109375" customWidth="1"/>
  </cols>
  <sheetData>
    <row r="1" spans="1:7" x14ac:dyDescent="0.3">
      <c r="A1" t="s">
        <v>449</v>
      </c>
    </row>
    <row r="2" spans="1:7" ht="15" thickBot="1" x14ac:dyDescent="0.35">
      <c r="A2" s="12" t="s">
        <v>317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318</v>
      </c>
      <c r="B3" s="6" t="s">
        <v>133</v>
      </c>
      <c r="C3" s="162">
        <v>869146</v>
      </c>
      <c r="D3" s="162">
        <v>896373</v>
      </c>
      <c r="E3" s="162">
        <v>931946</v>
      </c>
      <c r="F3" s="162">
        <v>979338</v>
      </c>
      <c r="G3" s="229">
        <v>1021679</v>
      </c>
    </row>
    <row r="4" spans="1:7" x14ac:dyDescent="0.3">
      <c r="A4" s="79" t="s">
        <v>319</v>
      </c>
      <c r="B4" s="79" t="s">
        <v>133</v>
      </c>
      <c r="C4" s="231">
        <v>22281</v>
      </c>
      <c r="D4" s="231">
        <v>4695</v>
      </c>
      <c r="E4" s="231">
        <v>5438</v>
      </c>
      <c r="F4" s="231">
        <v>6152</v>
      </c>
      <c r="G4" s="230">
        <v>8533</v>
      </c>
    </row>
    <row r="5" spans="1:7" x14ac:dyDescent="0.3">
      <c r="A5" s="79" t="s">
        <v>320</v>
      </c>
      <c r="B5" s="79" t="s">
        <v>133</v>
      </c>
      <c r="C5" s="230">
        <v>1006</v>
      </c>
      <c r="D5" s="230">
        <v>5538</v>
      </c>
      <c r="E5" s="230">
        <v>4545</v>
      </c>
      <c r="F5" s="230">
        <v>22703</v>
      </c>
      <c r="G5" s="230">
        <v>23890</v>
      </c>
    </row>
    <row r="11" spans="1:7" x14ac:dyDescent="0.3">
      <c r="G11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D8219-342D-413D-9584-AD5646D1D08F}">
  <dimension ref="A1:D7"/>
  <sheetViews>
    <sheetView zoomScaleNormal="100" workbookViewId="0"/>
  </sheetViews>
  <sheetFormatPr defaultRowHeight="14.4" x14ac:dyDescent="0.3"/>
  <cols>
    <col min="1" max="1" width="30.88671875" customWidth="1"/>
    <col min="2" max="2" width="13.88671875" bestFit="1" customWidth="1"/>
    <col min="3" max="3" width="18.44140625" bestFit="1" customWidth="1"/>
  </cols>
  <sheetData>
    <row r="1" spans="1:4" x14ac:dyDescent="0.3">
      <c r="A1" t="s">
        <v>388</v>
      </c>
    </row>
    <row r="2" spans="1:4" ht="15" thickBot="1" x14ac:dyDescent="0.35">
      <c r="A2" s="12" t="s">
        <v>317</v>
      </c>
      <c r="B2" s="12" t="s">
        <v>100</v>
      </c>
      <c r="C2" s="12" t="s">
        <v>389</v>
      </c>
      <c r="D2" s="12" t="s">
        <v>103</v>
      </c>
    </row>
    <row r="3" spans="1:4" x14ac:dyDescent="0.3">
      <c r="A3" s="6" t="s">
        <v>318</v>
      </c>
      <c r="B3" s="6" t="s">
        <v>133</v>
      </c>
      <c r="C3" s="107">
        <v>1021679</v>
      </c>
      <c r="D3" s="77">
        <v>0.96924111708354599</v>
      </c>
    </row>
    <row r="4" spans="1:4" x14ac:dyDescent="0.3">
      <c r="A4" s="79" t="s">
        <v>321</v>
      </c>
      <c r="B4" s="79" t="s">
        <v>133</v>
      </c>
      <c r="C4" s="63">
        <v>8533</v>
      </c>
      <c r="D4" s="77">
        <v>8.0950420357802193E-3</v>
      </c>
    </row>
    <row r="5" spans="1:4" x14ac:dyDescent="0.3">
      <c r="A5" s="79" t="s">
        <v>322</v>
      </c>
      <c r="B5" s="79" t="s">
        <v>133</v>
      </c>
      <c r="C5" s="63">
        <v>23890</v>
      </c>
      <c r="D5" s="77">
        <v>2.2663840880673788E-2</v>
      </c>
    </row>
    <row r="6" spans="1:4" x14ac:dyDescent="0.3">
      <c r="A6" s="79" t="s">
        <v>13</v>
      </c>
      <c r="B6" s="79" t="s">
        <v>133</v>
      </c>
      <c r="C6" s="10">
        <v>1054102</v>
      </c>
      <c r="D6" s="77">
        <v>1</v>
      </c>
    </row>
    <row r="7" spans="1:4" x14ac:dyDescent="0.3">
      <c r="A7" s="19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A24B-63F5-4C50-B100-F2F9BAAA4FB9}">
  <dimension ref="A1:J26"/>
  <sheetViews>
    <sheetView workbookViewId="0"/>
  </sheetViews>
  <sheetFormatPr defaultRowHeight="14.4" x14ac:dyDescent="0.3"/>
  <cols>
    <col min="1" max="1" width="54" customWidth="1"/>
    <col min="2" max="2" width="14" bestFit="1" customWidth="1"/>
    <col min="3" max="7" width="14.44140625" customWidth="1"/>
    <col min="8" max="9" width="13.88671875" customWidth="1"/>
    <col min="10" max="11" width="13.88671875" bestFit="1" customWidth="1"/>
    <col min="12" max="12" width="12.6640625" bestFit="1" customWidth="1"/>
  </cols>
  <sheetData>
    <row r="1" spans="1:9" x14ac:dyDescent="0.3">
      <c r="A1" s="43" t="s">
        <v>46</v>
      </c>
    </row>
    <row r="2" spans="1:9" ht="15" thickBot="1" x14ac:dyDescent="0.35">
      <c r="A2" s="12" t="s">
        <v>106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9" x14ac:dyDescent="0.3">
      <c r="A3" s="6" t="s">
        <v>47</v>
      </c>
      <c r="B3" s="6" t="s">
        <v>112</v>
      </c>
      <c r="C3" s="9">
        <v>15408440.48927</v>
      </c>
      <c r="D3" s="9">
        <v>16236807.307990002</v>
      </c>
      <c r="E3" s="9">
        <v>13725793.591760002</v>
      </c>
      <c r="F3" s="9">
        <v>18300794.096300002</v>
      </c>
      <c r="G3" s="9">
        <v>17595191.245409999</v>
      </c>
    </row>
    <row r="4" spans="1:9" x14ac:dyDescent="0.3">
      <c r="A4" s="81" t="s">
        <v>48</v>
      </c>
      <c r="B4" s="6" t="s">
        <v>112</v>
      </c>
      <c r="C4" s="10">
        <v>8214183.0159999998</v>
      </c>
      <c r="D4" s="10">
        <v>8694087</v>
      </c>
      <c r="E4" s="9">
        <v>6695356</v>
      </c>
      <c r="F4" s="9">
        <v>9461264.5100000016</v>
      </c>
      <c r="G4" s="9">
        <v>9644976.6899999995</v>
      </c>
    </row>
    <row r="5" spans="1:9" x14ac:dyDescent="0.3">
      <c r="A5" s="81" t="s">
        <v>164</v>
      </c>
      <c r="B5" s="6" t="s">
        <v>112</v>
      </c>
      <c r="C5" s="10">
        <v>6956794.47327</v>
      </c>
      <c r="D5" s="10">
        <v>7293969.3079900006</v>
      </c>
      <c r="E5" s="10">
        <v>6992244.5917600002</v>
      </c>
      <c r="F5" s="10">
        <v>8531777.0862999987</v>
      </c>
      <c r="G5" s="10">
        <v>7904759.5554099996</v>
      </c>
      <c r="H5" s="19"/>
      <c r="I5" s="26"/>
    </row>
    <row r="7" spans="1:9" x14ac:dyDescent="0.3">
      <c r="F7" s="19"/>
      <c r="H7" s="45"/>
    </row>
    <row r="8" spans="1:9" x14ac:dyDescent="0.3">
      <c r="I8" s="19"/>
    </row>
    <row r="17" spans="10:10" x14ac:dyDescent="0.3">
      <c r="J17" s="28"/>
    </row>
    <row r="18" spans="10:10" x14ac:dyDescent="0.3">
      <c r="J18" s="28"/>
    </row>
    <row r="19" spans="10:10" x14ac:dyDescent="0.3">
      <c r="J19" s="28"/>
    </row>
    <row r="20" spans="10:10" x14ac:dyDescent="0.3">
      <c r="J20" s="28"/>
    </row>
    <row r="21" spans="10:10" x14ac:dyDescent="0.3">
      <c r="J21" s="28"/>
    </row>
    <row r="22" spans="10:10" x14ac:dyDescent="0.3">
      <c r="J22" s="28"/>
    </row>
    <row r="23" spans="10:10" x14ac:dyDescent="0.3">
      <c r="J23" s="28"/>
    </row>
    <row r="24" spans="10:10" x14ac:dyDescent="0.3">
      <c r="J24" s="28"/>
    </row>
    <row r="25" spans="10:10" x14ac:dyDescent="0.3">
      <c r="J25" s="28"/>
    </row>
    <row r="26" spans="10:10" x14ac:dyDescent="0.3">
      <c r="J26" s="2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2801-7E53-4874-9DD5-C12D29A1E3FB}">
  <dimension ref="A1:H7"/>
  <sheetViews>
    <sheetView workbookViewId="0"/>
  </sheetViews>
  <sheetFormatPr defaultRowHeight="14.4" x14ac:dyDescent="0.3"/>
  <cols>
    <col min="1" max="1" width="47" bestFit="1" customWidth="1"/>
    <col min="2" max="2" width="19.109375" customWidth="1"/>
    <col min="3" max="3" width="13.33203125" customWidth="1"/>
    <col min="4" max="4" width="13.6640625" customWidth="1"/>
    <col min="5" max="5" width="13.5546875" customWidth="1"/>
    <col min="6" max="7" width="12.5546875" customWidth="1"/>
    <col min="8" max="8" width="11.33203125" bestFit="1" customWidth="1"/>
  </cols>
  <sheetData>
    <row r="1" spans="1:8" x14ac:dyDescent="0.3">
      <c r="A1" t="s">
        <v>368</v>
      </c>
    </row>
    <row r="2" spans="1:8" ht="15" thickBot="1" x14ac:dyDescent="0.35">
      <c r="A2" s="12" t="s">
        <v>231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8" x14ac:dyDescent="0.3">
      <c r="A3" s="6" t="s">
        <v>323</v>
      </c>
      <c r="B3" s="6" t="s">
        <v>121</v>
      </c>
      <c r="C3" s="162">
        <v>1147839.966</v>
      </c>
      <c r="D3" s="229">
        <v>1090506.2719399999</v>
      </c>
      <c r="E3" s="229">
        <v>935685.42429</v>
      </c>
      <c r="F3" s="229">
        <v>850279.40658999991</v>
      </c>
      <c r="G3" s="229">
        <v>905388.8584100001</v>
      </c>
    </row>
    <row r="4" spans="1:8" x14ac:dyDescent="0.3">
      <c r="A4" s="79" t="s">
        <v>324</v>
      </c>
      <c r="B4" s="79" t="s">
        <v>112</v>
      </c>
      <c r="C4" s="231">
        <v>49544.303999999996</v>
      </c>
      <c r="D4" s="230">
        <v>45435.861789999995</v>
      </c>
      <c r="E4" s="230">
        <v>37434.49738999999</v>
      </c>
      <c r="F4" s="230">
        <v>31608.466469999999</v>
      </c>
      <c r="G4" s="230">
        <v>32967.552069999991</v>
      </c>
    </row>
    <row r="5" spans="1:8" x14ac:dyDescent="0.3">
      <c r="A5" s="79" t="s">
        <v>325</v>
      </c>
      <c r="B5" s="79" t="s">
        <v>121</v>
      </c>
      <c r="C5" s="231">
        <v>2103079.78155</v>
      </c>
      <c r="D5" s="230">
        <v>2064028.6029999999</v>
      </c>
      <c r="E5" s="230">
        <v>2199628.8339999998</v>
      </c>
      <c r="F5" s="230">
        <v>1910421.804</v>
      </c>
      <c r="G5" s="230">
        <v>1682984.4650000001</v>
      </c>
    </row>
    <row r="6" spans="1:8" x14ac:dyDescent="0.3">
      <c r="A6" s="79" t="s">
        <v>326</v>
      </c>
      <c r="B6" s="79" t="s">
        <v>121</v>
      </c>
      <c r="C6" s="231">
        <v>439438</v>
      </c>
      <c r="D6" s="230">
        <v>313726.13400000002</v>
      </c>
      <c r="E6" s="230">
        <v>340196</v>
      </c>
      <c r="F6" s="230">
        <v>336020.52</v>
      </c>
      <c r="G6" s="230">
        <v>314029.71000000002</v>
      </c>
    </row>
    <row r="7" spans="1:8" x14ac:dyDescent="0.3">
      <c r="A7" s="79" t="s">
        <v>327</v>
      </c>
      <c r="B7" s="79" t="s">
        <v>112</v>
      </c>
      <c r="C7" s="231">
        <v>112331</v>
      </c>
      <c r="D7" s="230">
        <v>61308.2</v>
      </c>
      <c r="E7" s="230">
        <v>65422</v>
      </c>
      <c r="F7" s="230">
        <v>51341.5</v>
      </c>
      <c r="G7" s="230">
        <v>56837.86</v>
      </c>
      <c r="H7" s="19"/>
    </row>
  </sheetData>
  <pageMargins left="0.7" right="0.7" top="0.78740157499999996" bottom="0.78740157499999996" header="0.3" footer="0.3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D937-3BC4-43B5-A79E-01307C5404F5}">
  <dimension ref="A1:G8"/>
  <sheetViews>
    <sheetView workbookViewId="0">
      <selection activeCell="G8" sqref="G8"/>
    </sheetView>
  </sheetViews>
  <sheetFormatPr defaultRowHeight="14.4" x14ac:dyDescent="0.3"/>
  <cols>
    <col min="1" max="1" width="56.5546875" bestFit="1" customWidth="1"/>
    <col min="2" max="2" width="18.44140625" bestFit="1" customWidth="1"/>
    <col min="3" max="7" width="12.33203125" customWidth="1"/>
  </cols>
  <sheetData>
    <row r="1" spans="1:7" x14ac:dyDescent="0.3">
      <c r="A1" t="s">
        <v>369</v>
      </c>
    </row>
    <row r="2" spans="1:7" ht="15" thickBot="1" x14ac:dyDescent="0.35">
      <c r="A2" s="12" t="s">
        <v>231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328</v>
      </c>
      <c r="B3" s="6" t="s">
        <v>121</v>
      </c>
      <c r="C3" s="229">
        <v>1116931.585</v>
      </c>
      <c r="D3" s="229">
        <v>1210567.233</v>
      </c>
      <c r="E3" s="229">
        <v>1111836.6510000001</v>
      </c>
      <c r="F3" s="229">
        <v>963305.58000000007</v>
      </c>
      <c r="G3" s="229">
        <v>928798.66999999993</v>
      </c>
    </row>
    <row r="4" spans="1:7" x14ac:dyDescent="0.3">
      <c r="A4" s="79" t="s">
        <v>329</v>
      </c>
      <c r="B4" s="79" t="s">
        <v>112</v>
      </c>
      <c r="C4" s="230">
        <v>624823.95100000012</v>
      </c>
      <c r="D4" s="230">
        <v>683808.96699999995</v>
      </c>
      <c r="E4" s="230">
        <v>472595.90500000003</v>
      </c>
      <c r="F4" s="230">
        <v>373027.58</v>
      </c>
      <c r="G4" s="230">
        <v>356507.31000000006</v>
      </c>
    </row>
    <row r="5" spans="1:7" x14ac:dyDescent="0.3">
      <c r="A5" s="79" t="s">
        <v>330</v>
      </c>
      <c r="B5" s="79" t="s">
        <v>121</v>
      </c>
      <c r="C5" s="230">
        <v>1036309.811</v>
      </c>
      <c r="D5" s="230">
        <v>1153318.9600000002</v>
      </c>
      <c r="E5" s="230">
        <v>1056153.2420000001</v>
      </c>
      <c r="F5" s="230">
        <v>910759.76</v>
      </c>
      <c r="G5" s="230">
        <v>894486.82</v>
      </c>
    </row>
    <row r="6" spans="1:7" x14ac:dyDescent="0.3">
      <c r="A6" s="79" t="s">
        <v>331</v>
      </c>
      <c r="B6" s="79" t="s">
        <v>112</v>
      </c>
      <c r="C6" s="230">
        <v>512384.17899999995</v>
      </c>
      <c r="D6" s="230">
        <v>604240.77899999998</v>
      </c>
      <c r="E6" s="230">
        <v>403183.68299999996</v>
      </c>
      <c r="F6" s="230">
        <v>325063.49</v>
      </c>
      <c r="G6" s="230">
        <v>302857.39999999997</v>
      </c>
    </row>
    <row r="7" spans="1:7" x14ac:dyDescent="0.3">
      <c r="A7" s="79" t="s">
        <v>332</v>
      </c>
      <c r="B7" s="79" t="s">
        <v>121</v>
      </c>
      <c r="C7" s="230">
        <v>227418.204</v>
      </c>
      <c r="D7" s="230">
        <v>255313.71900000001</v>
      </c>
      <c r="E7" s="230">
        <v>375017.79800000001</v>
      </c>
      <c r="F7" s="230">
        <v>271149.67</v>
      </c>
      <c r="G7" s="230">
        <v>238723.35</v>
      </c>
    </row>
    <row r="8" spans="1:7" x14ac:dyDescent="0.3">
      <c r="A8" s="79" t="s">
        <v>333</v>
      </c>
      <c r="B8" s="79" t="s">
        <v>121</v>
      </c>
      <c r="C8" s="230">
        <v>204543.853</v>
      </c>
      <c r="D8" s="230">
        <v>245369.223</v>
      </c>
      <c r="E8" s="230">
        <v>314876.75799999997</v>
      </c>
      <c r="F8" s="230">
        <v>252279.9</v>
      </c>
      <c r="G8" s="230">
        <v>215909.63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0846-1629-4ABE-9314-B044EAE42E57}">
  <dimension ref="A1:G4"/>
  <sheetViews>
    <sheetView workbookViewId="0">
      <selection activeCell="C4" sqref="C4"/>
    </sheetView>
  </sheetViews>
  <sheetFormatPr defaultRowHeight="14.4" x14ac:dyDescent="0.3"/>
  <cols>
    <col min="1" max="1" width="24" customWidth="1"/>
    <col min="2" max="2" width="11.88671875" customWidth="1"/>
    <col min="3" max="7" width="12.44140625" customWidth="1"/>
  </cols>
  <sheetData>
    <row r="1" spans="1:7" x14ac:dyDescent="0.3">
      <c r="A1" t="s">
        <v>370</v>
      </c>
    </row>
    <row r="2" spans="1:7" ht="15" thickBot="1" x14ac:dyDescent="0.35">
      <c r="A2" s="12" t="s">
        <v>231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513</v>
      </c>
      <c r="B3" s="6" t="s">
        <v>334</v>
      </c>
      <c r="C3" s="229">
        <v>5563080.6169999996</v>
      </c>
      <c r="D3" s="229">
        <v>5664305.7110000001</v>
      </c>
      <c r="E3" s="229">
        <v>8102065.1099999994</v>
      </c>
      <c r="F3" s="229">
        <v>7580196.1289999997</v>
      </c>
      <c r="G3" s="229">
        <v>7235268.6799999997</v>
      </c>
    </row>
    <row r="4" spans="1:7" x14ac:dyDescent="0.3">
      <c r="A4" s="79" t="s">
        <v>156</v>
      </c>
      <c r="B4" s="79" t="s">
        <v>335</v>
      </c>
      <c r="C4" s="230">
        <v>11523645.140000001</v>
      </c>
      <c r="D4" s="230">
        <v>11057982.122</v>
      </c>
      <c r="E4" s="230">
        <v>9786030.5499999989</v>
      </c>
      <c r="F4" s="230">
        <v>11493420.921999998</v>
      </c>
      <c r="G4" s="230">
        <v>9917672.2300000023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9D1FC-B8E7-4BD8-B61E-CE128ED6945F}">
  <dimension ref="A1:G4"/>
  <sheetViews>
    <sheetView workbookViewId="0"/>
  </sheetViews>
  <sheetFormatPr defaultRowHeight="14.4" x14ac:dyDescent="0.3"/>
  <cols>
    <col min="1" max="1" width="40.44140625" customWidth="1"/>
    <col min="2" max="2" width="14" bestFit="1" customWidth="1"/>
    <col min="3" max="7" width="14.5546875" customWidth="1"/>
  </cols>
  <sheetData>
    <row r="1" spans="1:7" x14ac:dyDescent="0.3">
      <c r="A1" t="s">
        <v>143</v>
      </c>
    </row>
    <row r="2" spans="1:7" ht="15" thickBot="1" x14ac:dyDescent="0.35">
      <c r="A2" s="12" t="s">
        <v>107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49</v>
      </c>
      <c r="B3" s="6" t="s">
        <v>112</v>
      </c>
      <c r="C3" s="213">
        <v>4197411.0159999998</v>
      </c>
      <c r="D3" s="214">
        <v>4234085</v>
      </c>
      <c r="E3" s="214">
        <v>2663330</v>
      </c>
      <c r="F3" s="214">
        <v>5309420.3100000005</v>
      </c>
      <c r="G3" s="214">
        <v>5596484.29</v>
      </c>
    </row>
    <row r="4" spans="1:7" x14ac:dyDescent="0.3">
      <c r="A4" s="81" t="s">
        <v>50</v>
      </c>
      <c r="B4" s="6" t="s">
        <v>112</v>
      </c>
      <c r="C4" s="215">
        <v>4016772</v>
      </c>
      <c r="D4" s="216">
        <v>4460002</v>
      </c>
      <c r="E4" s="216">
        <v>4032026</v>
      </c>
      <c r="F4" s="216">
        <v>4151844.2</v>
      </c>
      <c r="G4" s="216">
        <v>4048492.4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14C0-906D-4CB5-B6F0-5ABB9A2BDBE6}">
  <dimension ref="A1:H12"/>
  <sheetViews>
    <sheetView workbookViewId="0"/>
  </sheetViews>
  <sheetFormatPr defaultRowHeight="14.4" x14ac:dyDescent="0.3"/>
  <cols>
    <col min="1" max="1" width="36" bestFit="1" customWidth="1"/>
    <col min="2" max="2" width="9.33203125" customWidth="1"/>
    <col min="3" max="7" width="9" customWidth="1"/>
  </cols>
  <sheetData>
    <row r="1" spans="1:8" x14ac:dyDescent="0.3">
      <c r="A1" t="s">
        <v>144</v>
      </c>
    </row>
    <row r="2" spans="1:8" ht="15" thickBot="1" x14ac:dyDescent="0.35">
      <c r="A2" s="12" t="s">
        <v>109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8" x14ac:dyDescent="0.3">
      <c r="A3" s="6" t="s">
        <v>51</v>
      </c>
      <c r="B3" s="6" t="s">
        <v>108</v>
      </c>
      <c r="C3" s="133">
        <v>0.13151517823983924</v>
      </c>
      <c r="D3" s="133">
        <v>0.13874129465317928</v>
      </c>
      <c r="E3" s="217">
        <v>0.11339991262803452</v>
      </c>
      <c r="F3" s="217">
        <v>0.15025619161859752</v>
      </c>
      <c r="G3" s="217">
        <v>0.14068815867807977</v>
      </c>
    </row>
    <row r="4" spans="1:8" x14ac:dyDescent="0.3">
      <c r="A4" s="81" t="s">
        <v>52</v>
      </c>
      <c r="B4" s="81" t="s">
        <v>108</v>
      </c>
      <c r="C4" s="218">
        <v>0.14561185831798606</v>
      </c>
      <c r="D4" s="218">
        <v>0.15685973994978428</v>
      </c>
      <c r="E4" s="219">
        <v>0.11868335725321731</v>
      </c>
      <c r="F4" s="219">
        <v>0.16708160727350277</v>
      </c>
      <c r="G4" s="219">
        <v>0.16429702475583666</v>
      </c>
    </row>
    <row r="5" spans="1:8" x14ac:dyDescent="0.3">
      <c r="A5" s="81" t="s">
        <v>53</v>
      </c>
      <c r="B5" s="81" t="s">
        <v>108</v>
      </c>
      <c r="C5" s="218">
        <v>0.14552589820612491</v>
      </c>
      <c r="D5" s="218">
        <v>0.15778052980433713</v>
      </c>
      <c r="E5" s="219">
        <v>0.14487434010276132</v>
      </c>
      <c r="F5" s="219">
        <v>0.1778008970591686</v>
      </c>
      <c r="G5" s="219">
        <v>0.16308094800253983</v>
      </c>
    </row>
    <row r="10" spans="1:8" x14ac:dyDescent="0.3">
      <c r="H10" s="25"/>
    </row>
    <row r="11" spans="1:8" x14ac:dyDescent="0.3">
      <c r="H11" s="25"/>
    </row>
    <row r="12" spans="1:8" x14ac:dyDescent="0.3">
      <c r="H12" s="2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70574-59C1-44CE-877B-BADD4B24CD40}">
  <dimension ref="A1:B7"/>
  <sheetViews>
    <sheetView workbookViewId="0"/>
  </sheetViews>
  <sheetFormatPr defaultRowHeight="14.4" x14ac:dyDescent="0.3"/>
  <cols>
    <col min="1" max="1" width="38.5546875" customWidth="1"/>
    <col min="3" max="3" width="13.5546875" bestFit="1" customWidth="1"/>
  </cols>
  <sheetData>
    <row r="1" spans="1:2" x14ac:dyDescent="0.3">
      <c r="A1" t="s">
        <v>399</v>
      </c>
    </row>
    <row r="2" spans="1:2" ht="15" thickBot="1" x14ac:dyDescent="0.35">
      <c r="A2" s="12" t="s">
        <v>105</v>
      </c>
      <c r="B2" s="14" t="s">
        <v>103</v>
      </c>
    </row>
    <row r="3" spans="1:2" x14ac:dyDescent="0.3">
      <c r="A3" s="81" t="s">
        <v>400</v>
      </c>
      <c r="B3" s="2">
        <v>0.25996423239899213</v>
      </c>
    </row>
    <row r="4" spans="1:2" x14ac:dyDescent="0.3">
      <c r="A4" s="81" t="s">
        <v>12</v>
      </c>
      <c r="B4" s="2">
        <v>0.24518410383744202</v>
      </c>
    </row>
    <row r="5" spans="1:2" x14ac:dyDescent="0.3">
      <c r="A5" s="81" t="s">
        <v>401</v>
      </c>
      <c r="B5" s="2">
        <v>0.2279525696341145</v>
      </c>
    </row>
    <row r="6" spans="1:2" x14ac:dyDescent="0.3">
      <c r="A6" s="81" t="s">
        <v>11</v>
      </c>
      <c r="B6" s="2">
        <v>0.11813317886643958</v>
      </c>
    </row>
    <row r="7" spans="1:2" x14ac:dyDescent="0.3">
      <c r="A7" s="81" t="s">
        <v>10</v>
      </c>
      <c r="B7" s="2">
        <v>6.4790314138561567E-2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DD90-2E65-4759-AA5C-DFD7B093D217}">
  <dimension ref="A1:G4"/>
  <sheetViews>
    <sheetView workbookViewId="0"/>
  </sheetViews>
  <sheetFormatPr defaultRowHeight="14.4" x14ac:dyDescent="0.3"/>
  <cols>
    <col min="1" max="1" width="45.5546875" customWidth="1"/>
    <col min="2" max="2" width="9" bestFit="1" customWidth="1"/>
    <col min="3" max="3" width="11.109375" customWidth="1"/>
    <col min="4" max="4" width="11.44140625" customWidth="1"/>
    <col min="5" max="5" width="11.109375" customWidth="1"/>
    <col min="6" max="6" width="12.33203125" customWidth="1"/>
    <col min="7" max="7" width="11.44140625" customWidth="1"/>
    <col min="8" max="8" width="10.5546875" customWidth="1"/>
  </cols>
  <sheetData>
    <row r="1" spans="1:7" ht="15.6" x14ac:dyDescent="0.3">
      <c r="A1" s="46" t="s">
        <v>146</v>
      </c>
    </row>
    <row r="2" spans="1:7" ht="15" thickBot="1" x14ac:dyDescent="0.35">
      <c r="A2" s="12" t="s">
        <v>111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110</v>
      </c>
      <c r="B3" s="6" t="s">
        <v>99</v>
      </c>
      <c r="C3" s="9">
        <v>19123.482999999997</v>
      </c>
      <c r="D3" s="9">
        <v>19995.019000000004</v>
      </c>
      <c r="E3" s="10">
        <v>20664.069999999996</v>
      </c>
      <c r="F3" s="10">
        <v>20411.323000000004</v>
      </c>
      <c r="G3" s="10">
        <v>20276.539999999994</v>
      </c>
    </row>
    <row r="4" spans="1:7" x14ac:dyDescent="0.3">
      <c r="A4" s="81" t="s">
        <v>54</v>
      </c>
      <c r="B4" s="81" t="s">
        <v>99</v>
      </c>
      <c r="C4" s="10">
        <v>19611</v>
      </c>
      <c r="D4" s="10">
        <v>21023</v>
      </c>
      <c r="E4" s="9">
        <v>21364</v>
      </c>
      <c r="F4" s="9">
        <v>21360</v>
      </c>
      <c r="G4" s="9">
        <v>20678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5CBCB-6033-4858-BC5C-92CD545160C8}">
  <dimension ref="A1:B8"/>
  <sheetViews>
    <sheetView workbookViewId="0"/>
  </sheetViews>
  <sheetFormatPr defaultRowHeight="14.4" x14ac:dyDescent="0.3"/>
  <cols>
    <col min="1" max="1" width="37.5546875" customWidth="1"/>
  </cols>
  <sheetData>
    <row r="1" spans="1:2" x14ac:dyDescent="0.3">
      <c r="A1" s="31" t="s">
        <v>507</v>
      </c>
    </row>
    <row r="2" spans="1:2" ht="15" thickBot="1" x14ac:dyDescent="0.35">
      <c r="A2" s="12" t="s">
        <v>402</v>
      </c>
      <c r="B2" s="220" t="s">
        <v>103</v>
      </c>
    </row>
    <row r="3" spans="1:2" x14ac:dyDescent="0.3">
      <c r="A3" s="6" t="s">
        <v>30</v>
      </c>
      <c r="B3" s="211">
        <v>0.18178643890920254</v>
      </c>
    </row>
    <row r="4" spans="1:2" x14ac:dyDescent="0.3">
      <c r="A4" s="203" t="s">
        <v>31</v>
      </c>
      <c r="B4" s="212">
        <v>0.15762058023706221</v>
      </c>
    </row>
    <row r="5" spans="1:2" x14ac:dyDescent="0.3">
      <c r="A5" s="203" t="s">
        <v>32</v>
      </c>
      <c r="B5" s="212">
        <v>0.11594680354735083</v>
      </c>
    </row>
    <row r="6" spans="1:2" x14ac:dyDescent="0.3">
      <c r="A6" s="203" t="s">
        <v>145</v>
      </c>
      <c r="B6" s="212">
        <v>0.11111363181292278</v>
      </c>
    </row>
    <row r="8" spans="1:2" x14ac:dyDescent="0.3">
      <c r="B8" s="34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9FAD-81CD-4BF2-86A1-47434B21CFF0}">
  <dimension ref="A1:F8"/>
  <sheetViews>
    <sheetView workbookViewId="0"/>
  </sheetViews>
  <sheetFormatPr defaultRowHeight="14.4" x14ac:dyDescent="0.3"/>
  <cols>
    <col min="1" max="1" width="31.44140625" customWidth="1"/>
  </cols>
  <sheetData>
    <row r="1" spans="1:6" x14ac:dyDescent="0.3">
      <c r="A1" t="s">
        <v>427</v>
      </c>
    </row>
    <row r="2" spans="1:6" ht="15" thickBot="1" x14ac:dyDescent="0.35">
      <c r="A2" s="12" t="s">
        <v>104</v>
      </c>
      <c r="B2" s="95">
        <v>2017</v>
      </c>
      <c r="C2" s="95">
        <v>2018</v>
      </c>
      <c r="D2" s="95">
        <v>2019</v>
      </c>
      <c r="E2" s="95">
        <v>2020</v>
      </c>
      <c r="F2" s="95">
        <v>2021</v>
      </c>
    </row>
    <row r="3" spans="1:6" ht="30" customHeight="1" x14ac:dyDescent="0.3">
      <c r="A3" s="223" t="s">
        <v>55</v>
      </c>
      <c r="B3" s="202">
        <v>288</v>
      </c>
      <c r="C3" s="202">
        <v>274</v>
      </c>
      <c r="D3" s="202">
        <v>271</v>
      </c>
      <c r="E3" s="202">
        <v>255</v>
      </c>
      <c r="F3" s="202">
        <v>262</v>
      </c>
    </row>
    <row r="4" spans="1:6" x14ac:dyDescent="0.3">
      <c r="A4" s="76" t="s">
        <v>56</v>
      </c>
      <c r="B4" s="204">
        <v>156</v>
      </c>
      <c r="C4" s="204">
        <v>143</v>
      </c>
      <c r="D4" s="204">
        <v>140</v>
      </c>
      <c r="E4" s="204">
        <v>139</v>
      </c>
      <c r="F4" s="204">
        <v>131</v>
      </c>
    </row>
    <row r="5" spans="1:6" x14ac:dyDescent="0.3">
      <c r="A5" s="221" t="s">
        <v>57</v>
      </c>
      <c r="B5" s="204">
        <v>4</v>
      </c>
      <c r="C5" s="204">
        <v>3</v>
      </c>
      <c r="D5" s="204">
        <v>3</v>
      </c>
      <c r="E5" s="204">
        <v>3</v>
      </c>
      <c r="F5" s="204">
        <v>3</v>
      </c>
    </row>
    <row r="6" spans="1:6" ht="30" customHeight="1" x14ac:dyDescent="0.3">
      <c r="A6" s="222" t="s">
        <v>58</v>
      </c>
      <c r="B6" s="204">
        <v>149</v>
      </c>
      <c r="C6" s="204">
        <v>137</v>
      </c>
      <c r="D6" s="204">
        <v>134</v>
      </c>
      <c r="E6" s="204">
        <v>133</v>
      </c>
      <c r="F6" s="204">
        <f>F4-F5-F7</f>
        <v>125</v>
      </c>
    </row>
    <row r="7" spans="1:6" ht="30" customHeight="1" x14ac:dyDescent="0.3">
      <c r="A7" s="222" t="s">
        <v>59</v>
      </c>
      <c r="B7" s="204">
        <v>3</v>
      </c>
      <c r="C7" s="204">
        <v>3</v>
      </c>
      <c r="D7" s="204">
        <v>3</v>
      </c>
      <c r="E7" s="204">
        <v>3</v>
      </c>
      <c r="F7" s="204">
        <v>3</v>
      </c>
    </row>
    <row r="8" spans="1:6" ht="30" customHeight="1" x14ac:dyDescent="0.3">
      <c r="A8" s="222" t="s">
        <v>512</v>
      </c>
      <c r="B8" s="204">
        <v>3</v>
      </c>
      <c r="C8" s="204">
        <v>3</v>
      </c>
      <c r="D8" s="204">
        <v>4</v>
      </c>
      <c r="E8" s="204">
        <v>4</v>
      </c>
      <c r="F8" s="204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944EB-54BE-4F82-BD9C-8FDC7184C00A}">
  <dimension ref="A1:B13"/>
  <sheetViews>
    <sheetView workbookViewId="0"/>
  </sheetViews>
  <sheetFormatPr defaultRowHeight="14.4" x14ac:dyDescent="0.3"/>
  <cols>
    <col min="1" max="2" width="32.109375" customWidth="1"/>
  </cols>
  <sheetData>
    <row r="1" spans="1:2" x14ac:dyDescent="0.3">
      <c r="A1" t="s">
        <v>428</v>
      </c>
    </row>
    <row r="2" spans="1:2" ht="15" thickBot="1" x14ac:dyDescent="0.35">
      <c r="A2" s="270" t="s">
        <v>105</v>
      </c>
      <c r="B2" s="270" t="s">
        <v>105</v>
      </c>
    </row>
    <row r="3" spans="1:2" x14ac:dyDescent="0.3">
      <c r="A3" s="168" t="s">
        <v>31</v>
      </c>
      <c r="B3" s="91" t="s">
        <v>429</v>
      </c>
    </row>
    <row r="4" spans="1:2" x14ac:dyDescent="0.3">
      <c r="A4" s="169" t="s">
        <v>30</v>
      </c>
      <c r="B4" s="147" t="s">
        <v>190</v>
      </c>
    </row>
    <row r="5" spans="1:2" x14ac:dyDescent="0.3">
      <c r="A5" s="169" t="s">
        <v>32</v>
      </c>
      <c r="B5" s="147" t="s">
        <v>191</v>
      </c>
    </row>
    <row r="6" spans="1:2" x14ac:dyDescent="0.3">
      <c r="A6" s="169" t="s">
        <v>60</v>
      </c>
      <c r="B6" s="147" t="s">
        <v>192</v>
      </c>
    </row>
    <row r="7" spans="1:2" x14ac:dyDescent="0.3">
      <c r="A7" s="169" t="s">
        <v>61</v>
      </c>
      <c r="B7" s="147" t="s">
        <v>193</v>
      </c>
    </row>
    <row r="8" spans="1:2" x14ac:dyDescent="0.3">
      <c r="A8" s="169" t="s">
        <v>62</v>
      </c>
      <c r="B8" s="147" t="s">
        <v>194</v>
      </c>
    </row>
    <row r="9" spans="1:2" x14ac:dyDescent="0.3">
      <c r="A9" s="170" t="s">
        <v>187</v>
      </c>
      <c r="B9" s="147" t="s">
        <v>430</v>
      </c>
    </row>
    <row r="10" spans="1:2" x14ac:dyDescent="0.3">
      <c r="A10" s="169" t="s">
        <v>213</v>
      </c>
      <c r="B10" s="147" t="s">
        <v>195</v>
      </c>
    </row>
    <row r="11" spans="1:2" x14ac:dyDescent="0.3">
      <c r="A11" s="169" t="s">
        <v>188</v>
      </c>
      <c r="B11" s="147" t="s">
        <v>196</v>
      </c>
    </row>
    <row r="12" spans="1:2" x14ac:dyDescent="0.3">
      <c r="A12" s="169" t="s">
        <v>189</v>
      </c>
      <c r="B12" s="147" t="s">
        <v>197</v>
      </c>
    </row>
    <row r="13" spans="1:2" x14ac:dyDescent="0.3">
      <c r="A13" s="57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4A85-9E9E-4213-9521-C87ED0363477}">
  <dimension ref="A1:D10"/>
  <sheetViews>
    <sheetView workbookViewId="0"/>
  </sheetViews>
  <sheetFormatPr defaultRowHeight="14.4" x14ac:dyDescent="0.3"/>
  <cols>
    <col min="1" max="1" width="27.33203125" customWidth="1"/>
    <col min="2" max="2" width="15" customWidth="1"/>
    <col min="3" max="3" width="14" customWidth="1"/>
    <col min="4" max="4" width="9.88671875" bestFit="1" customWidth="1"/>
    <col min="11" max="11" width="23.109375" customWidth="1"/>
    <col min="12" max="12" width="8.33203125" customWidth="1"/>
  </cols>
  <sheetData>
    <row r="1" spans="1:4" x14ac:dyDescent="0.3">
      <c r="A1" t="s">
        <v>431</v>
      </c>
    </row>
    <row r="2" spans="1:4" ht="15" thickBot="1" x14ac:dyDescent="0.35">
      <c r="A2" s="12" t="s">
        <v>105</v>
      </c>
      <c r="B2" s="14" t="s">
        <v>103</v>
      </c>
    </row>
    <row r="3" spans="1:4" x14ac:dyDescent="0.3">
      <c r="A3" s="166" t="s">
        <v>31</v>
      </c>
      <c r="B3" s="2">
        <v>0.38785268067763945</v>
      </c>
      <c r="C3" s="26"/>
      <c r="D3" s="49"/>
    </row>
    <row r="4" spans="1:4" x14ac:dyDescent="0.3">
      <c r="A4" s="166" t="s">
        <v>30</v>
      </c>
      <c r="B4" s="2">
        <v>0.28826076336490875</v>
      </c>
      <c r="C4" s="26"/>
      <c r="D4" s="49"/>
    </row>
    <row r="5" spans="1:4" x14ac:dyDescent="0.3">
      <c r="A5" s="166" t="s">
        <v>32</v>
      </c>
      <c r="B5" s="2">
        <v>0.250534930954524</v>
      </c>
      <c r="C5" s="26"/>
      <c r="D5" s="49"/>
    </row>
    <row r="6" spans="1:4" x14ac:dyDescent="0.3">
      <c r="A6" s="166" t="s">
        <v>60</v>
      </c>
      <c r="B6" s="2">
        <v>2.48308745537223E-2</v>
      </c>
      <c r="C6" s="26"/>
      <c r="D6" s="49"/>
    </row>
    <row r="7" spans="1:4" x14ac:dyDescent="0.3">
      <c r="A7" s="166" t="s">
        <v>61</v>
      </c>
      <c r="B7" s="2">
        <v>1.4093441432639254E-2</v>
      </c>
      <c r="C7" s="26"/>
      <c r="D7" s="49"/>
    </row>
    <row r="8" spans="1:4" x14ac:dyDescent="0.3">
      <c r="A8" s="166" t="s">
        <v>62</v>
      </c>
      <c r="B8" s="2">
        <v>1.1714810564108398E-2</v>
      </c>
      <c r="C8" s="26"/>
      <c r="D8" s="49"/>
    </row>
    <row r="9" spans="1:4" x14ac:dyDescent="0.3">
      <c r="A9" s="166" t="s">
        <v>19</v>
      </c>
      <c r="B9" s="2">
        <f>100%-(B3+B4+B5+B6+B7+B8)</f>
        <v>2.2712498452457819E-2</v>
      </c>
      <c r="C9" s="26"/>
      <c r="D9" s="49"/>
    </row>
    <row r="10" spans="1:4" x14ac:dyDescent="0.3">
      <c r="D10" s="28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F26E-5016-4D91-BB5E-E9D8F3E588B7}">
  <dimension ref="A1:H17"/>
  <sheetViews>
    <sheetView workbookViewId="0">
      <selection activeCell="J18" sqref="J18"/>
    </sheetView>
  </sheetViews>
  <sheetFormatPr defaultRowHeight="14.4" x14ac:dyDescent="0.3"/>
  <cols>
    <col min="1" max="1" width="28.5546875" customWidth="1"/>
    <col min="2" max="2" width="14" bestFit="1" customWidth="1"/>
    <col min="3" max="7" width="18.5546875" bestFit="1" customWidth="1"/>
    <col min="8" max="8" width="15.33203125" customWidth="1"/>
  </cols>
  <sheetData>
    <row r="1" spans="1:8" ht="15.6" x14ac:dyDescent="0.3">
      <c r="A1" s="46" t="s">
        <v>142</v>
      </c>
    </row>
    <row r="2" spans="1:8" ht="15" thickBot="1" x14ac:dyDescent="0.35">
      <c r="A2" s="12" t="s">
        <v>102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8" x14ac:dyDescent="0.3">
      <c r="A3" s="6" t="s">
        <v>23</v>
      </c>
      <c r="B3" s="6" t="s">
        <v>112</v>
      </c>
      <c r="C3" s="11">
        <v>77145838.739050075</v>
      </c>
      <c r="D3" s="21">
        <v>77999592.672880024</v>
      </c>
      <c r="E3" s="1">
        <v>80114159.409650013</v>
      </c>
      <c r="F3" s="22">
        <v>81819471.853990033</v>
      </c>
      <c r="G3" s="22">
        <v>86290818.021299988</v>
      </c>
    </row>
    <row r="4" spans="1:8" x14ac:dyDescent="0.3">
      <c r="A4" s="81" t="s">
        <v>24</v>
      </c>
      <c r="B4" s="6" t="s">
        <v>112</v>
      </c>
      <c r="C4" s="1">
        <v>40015090.482139997</v>
      </c>
      <c r="D4" s="22">
        <v>39029784.547350012</v>
      </c>
      <c r="E4" s="1">
        <v>40924678.043270014</v>
      </c>
      <c r="F4" s="22">
        <v>39977799.187950015</v>
      </c>
      <c r="G4" s="22">
        <v>38774371.620360009</v>
      </c>
    </row>
    <row r="5" spans="1:8" x14ac:dyDescent="0.3">
      <c r="A5" s="81" t="s">
        <v>174</v>
      </c>
      <c r="B5" s="6" t="s">
        <v>112</v>
      </c>
      <c r="C5" s="1">
        <v>23958842.730489988</v>
      </c>
      <c r="D5" s="22">
        <v>23904417.963219997</v>
      </c>
      <c r="E5" s="1">
        <v>24705022.381500013</v>
      </c>
      <c r="F5" s="22">
        <v>25165944.776289999</v>
      </c>
      <c r="G5" s="22">
        <v>26116765.11920999</v>
      </c>
    </row>
    <row r="6" spans="1:8" x14ac:dyDescent="0.3">
      <c r="A6" s="81" t="s">
        <v>175</v>
      </c>
      <c r="B6" s="6" t="s">
        <v>112</v>
      </c>
      <c r="C6" s="1">
        <v>23845668.762139998</v>
      </c>
      <c r="D6" s="22">
        <v>22324158.636409987</v>
      </c>
      <c r="E6" s="1">
        <v>23559180.836270005</v>
      </c>
      <c r="F6" s="22">
        <v>22819061.0781</v>
      </c>
      <c r="G6" s="22">
        <v>22354620.730759993</v>
      </c>
    </row>
    <row r="7" spans="1:8" x14ac:dyDescent="0.3">
      <c r="A7" s="81" t="s">
        <v>176</v>
      </c>
      <c r="B7" s="6" t="s">
        <v>112</v>
      </c>
      <c r="C7" s="1">
        <v>47101482.317100018</v>
      </c>
      <c r="D7" s="22">
        <v>45959801.268200003</v>
      </c>
      <c r="E7" s="1">
        <v>46621985.439349987</v>
      </c>
      <c r="F7" s="22">
        <v>47169585.129999995</v>
      </c>
      <c r="G7" s="22">
        <v>49807925.74592001</v>
      </c>
    </row>
    <row r="8" spans="1:8" x14ac:dyDescent="0.3">
      <c r="A8" s="81" t="s">
        <v>177</v>
      </c>
      <c r="B8" s="6" t="s">
        <v>112</v>
      </c>
      <c r="C8" s="1">
        <v>9310015.4199999981</v>
      </c>
      <c r="D8" s="22">
        <v>9466065.1955800001</v>
      </c>
      <c r="E8" s="1">
        <v>9791619.2559999991</v>
      </c>
      <c r="F8" s="22">
        <v>9457021.8579999972</v>
      </c>
      <c r="G8" s="22">
        <v>8896586.4285000023</v>
      </c>
    </row>
    <row r="9" spans="1:8" x14ac:dyDescent="0.3">
      <c r="A9" s="81" t="s">
        <v>25</v>
      </c>
      <c r="B9" s="81" t="s">
        <v>112</v>
      </c>
      <c r="C9" s="1">
        <v>117160929.22119007</v>
      </c>
      <c r="D9" s="22">
        <v>117029377.22023004</v>
      </c>
      <c r="E9" s="1">
        <v>121038837.45292002</v>
      </c>
      <c r="F9" s="22">
        <v>121797271.04194005</v>
      </c>
      <c r="G9" s="22">
        <v>125065189.64166</v>
      </c>
    </row>
    <row r="10" spans="1:8" x14ac:dyDescent="0.3">
      <c r="C10" s="55"/>
      <c r="D10" s="55"/>
      <c r="E10" s="55"/>
      <c r="F10" s="56"/>
      <c r="G10" s="56"/>
    </row>
    <row r="11" spans="1:8" x14ac:dyDescent="0.3">
      <c r="C11" s="55"/>
      <c r="D11" s="141"/>
      <c r="E11" s="141"/>
      <c r="F11" s="141"/>
      <c r="G11" s="141"/>
    </row>
    <row r="14" spans="1:8" x14ac:dyDescent="0.3">
      <c r="C14" s="19"/>
    </row>
    <row r="15" spans="1:8" x14ac:dyDescent="0.3">
      <c r="C15" s="19"/>
    </row>
    <row r="16" spans="1:8" x14ac:dyDescent="0.3">
      <c r="H16" s="19"/>
    </row>
    <row r="17" spans="8:8" x14ac:dyDescent="0.3">
      <c r="H17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18CFE-3846-4169-9619-BBC33567D750}">
  <dimension ref="A1:E9"/>
  <sheetViews>
    <sheetView workbookViewId="0"/>
  </sheetViews>
  <sheetFormatPr defaultRowHeight="14.4" x14ac:dyDescent="0.3"/>
  <cols>
    <col min="1" max="1" width="28.6640625" bestFit="1" customWidth="1"/>
    <col min="2" max="3" width="20.88671875" customWidth="1"/>
  </cols>
  <sheetData>
    <row r="1" spans="1:5" x14ac:dyDescent="0.3">
      <c r="A1" t="s">
        <v>448</v>
      </c>
    </row>
    <row r="2" spans="1:5" ht="29.4" thickBot="1" x14ac:dyDescent="0.35">
      <c r="A2" s="225" t="s">
        <v>170</v>
      </c>
      <c r="B2" s="226" t="s">
        <v>432</v>
      </c>
      <c r="C2" s="226" t="s">
        <v>433</v>
      </c>
    </row>
    <row r="3" spans="1:5" x14ac:dyDescent="0.3">
      <c r="A3" s="6" t="s">
        <v>434</v>
      </c>
      <c r="B3" s="224">
        <v>5.9026236277065262E-2</v>
      </c>
      <c r="C3" s="66">
        <v>4</v>
      </c>
      <c r="D3" s="173"/>
      <c r="E3" s="173"/>
    </row>
    <row r="4" spans="1:5" x14ac:dyDescent="0.3">
      <c r="A4" s="166" t="s">
        <v>435</v>
      </c>
      <c r="B4" s="174">
        <v>7.4162235955845691E-3</v>
      </c>
      <c r="C4" s="66">
        <v>3</v>
      </c>
      <c r="D4" s="173"/>
      <c r="E4" s="173"/>
    </row>
    <row r="5" spans="1:5" x14ac:dyDescent="0.3">
      <c r="A5" s="166" t="s">
        <v>436</v>
      </c>
      <c r="B5" s="172">
        <v>6.0122264196398991E-3</v>
      </c>
      <c r="C5" s="165">
        <v>22</v>
      </c>
      <c r="D5" s="173"/>
      <c r="E5" s="173"/>
    </row>
    <row r="6" spans="1:5" x14ac:dyDescent="0.3">
      <c r="A6" s="166" t="s">
        <v>437</v>
      </c>
      <c r="B6" s="172">
        <v>2.5931787687252599E-4</v>
      </c>
      <c r="C6" s="165">
        <v>5</v>
      </c>
      <c r="D6" s="173"/>
      <c r="E6" s="173"/>
    </row>
    <row r="7" spans="1:5" x14ac:dyDescent="0.3">
      <c r="A7" s="166" t="s">
        <v>438</v>
      </c>
      <c r="B7" s="172">
        <v>4.8303391877829483E-4</v>
      </c>
      <c r="C7" s="165">
        <v>30</v>
      </c>
      <c r="D7" s="173"/>
      <c r="E7" s="173"/>
    </row>
    <row r="8" spans="1:5" x14ac:dyDescent="0.3">
      <c r="A8" s="166" t="s">
        <v>439</v>
      </c>
      <c r="B8" s="172">
        <v>1.5458691498723489E-4</v>
      </c>
      <c r="C8" s="165">
        <v>64</v>
      </c>
      <c r="D8" s="173"/>
      <c r="E8" s="173"/>
    </row>
    <row r="9" spans="1:5" x14ac:dyDescent="0.3">
      <c r="B9" s="175"/>
      <c r="C9" s="176"/>
      <c r="D9" s="173"/>
      <c r="E9" s="17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212C-6D45-4461-A47D-924545EAD088}">
  <dimension ref="A1:F9"/>
  <sheetViews>
    <sheetView workbookViewId="0"/>
  </sheetViews>
  <sheetFormatPr defaultColWidth="9.109375" defaultRowHeight="12" x14ac:dyDescent="0.25"/>
  <cols>
    <col min="1" max="1" width="29.109375" style="40" customWidth="1"/>
    <col min="2" max="4" width="12.109375" style="39" customWidth="1"/>
    <col min="5" max="6" width="12.109375" style="40" customWidth="1"/>
    <col min="7" max="7" width="12.44140625" style="40" customWidth="1"/>
    <col min="8" max="16384" width="9.109375" style="40"/>
  </cols>
  <sheetData>
    <row r="1" spans="1:6" ht="14.4" x14ac:dyDescent="0.3">
      <c r="A1" t="s">
        <v>506</v>
      </c>
    </row>
    <row r="2" spans="1:6" ht="15" thickBot="1" x14ac:dyDescent="0.35">
      <c r="A2" s="290" t="s">
        <v>104</v>
      </c>
      <c r="B2" s="180">
        <v>2017</v>
      </c>
      <c r="C2" s="180">
        <v>2018</v>
      </c>
      <c r="D2" s="180">
        <v>2019</v>
      </c>
      <c r="E2" s="180">
        <v>2020</v>
      </c>
      <c r="F2" s="180">
        <v>2021</v>
      </c>
    </row>
    <row r="3" spans="1:6" ht="14.4" x14ac:dyDescent="0.3">
      <c r="A3" s="6" t="s">
        <v>31</v>
      </c>
      <c r="B3" s="227">
        <v>0.38731296351098171</v>
      </c>
      <c r="C3" s="227">
        <v>0.38244258229857225</v>
      </c>
      <c r="D3" s="227">
        <v>0.38574511660534311</v>
      </c>
      <c r="E3" s="227">
        <v>0.38831435225450339</v>
      </c>
      <c r="F3" s="227">
        <v>0.38785268067763945</v>
      </c>
    </row>
    <row r="4" spans="1:6" ht="14.4" x14ac:dyDescent="0.3">
      <c r="A4" s="203" t="s">
        <v>30</v>
      </c>
      <c r="B4" s="228">
        <v>0.29679355817442404</v>
      </c>
      <c r="C4" s="228">
        <v>0.29712208424636122</v>
      </c>
      <c r="D4" s="228">
        <v>0.28809659594918019</v>
      </c>
      <c r="E4" s="228">
        <v>0.28083323139254046</v>
      </c>
      <c r="F4" s="228">
        <v>0.28826076336490875</v>
      </c>
    </row>
    <row r="5" spans="1:6" ht="14.4" x14ac:dyDescent="0.3">
      <c r="A5" s="203" t="s">
        <v>32</v>
      </c>
      <c r="B5" s="228">
        <v>0.24826318697078512</v>
      </c>
      <c r="C5" s="228">
        <v>0.25158458624408903</v>
      </c>
      <c r="D5" s="228">
        <v>0.25222990852790217</v>
      </c>
      <c r="E5" s="228">
        <v>0.25505497337050781</v>
      </c>
      <c r="F5" s="228">
        <v>0.250534930954524</v>
      </c>
    </row>
    <row r="6" spans="1:6" ht="14.4" x14ac:dyDescent="0.3">
      <c r="A6" s="203" t="s">
        <v>179</v>
      </c>
      <c r="B6" s="228">
        <v>3.4642377852860624E-2</v>
      </c>
      <c r="C6" s="228">
        <v>3.579629587055682E-2</v>
      </c>
      <c r="D6" s="228">
        <v>3.6921909868341901E-2</v>
      </c>
      <c r="E6" s="228">
        <v>3.857820881647904E-2</v>
      </c>
      <c r="F6" s="228">
        <v>3.6887047824908571E-2</v>
      </c>
    </row>
    <row r="7" spans="1:6" ht="14.4" x14ac:dyDescent="0.3">
      <c r="A7" s="203" t="s">
        <v>180</v>
      </c>
      <c r="B7" s="228">
        <v>3.2987913490948505E-2</v>
      </c>
      <c r="C7" s="228">
        <v>3.3054451340420669E-2</v>
      </c>
      <c r="D7" s="228">
        <v>3.7006469049232611E-2</v>
      </c>
      <c r="E7" s="228">
        <v>3.7219234165969291E-2</v>
      </c>
      <c r="F7" s="228">
        <v>3.6464577178019215E-2</v>
      </c>
    </row>
    <row r="8" spans="1:6" s="41" customFormat="1" x14ac:dyDescent="0.25">
      <c r="A8" s="40"/>
      <c r="B8" s="51"/>
      <c r="C8" s="51"/>
      <c r="D8" s="51"/>
      <c r="E8" s="51"/>
      <c r="F8" s="51"/>
    </row>
    <row r="9" spans="1:6" x14ac:dyDescent="0.25">
      <c r="C9" s="5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45A1-DFD5-4C47-BAA0-80D2F4EAB8D3}">
  <dimension ref="A1:F5"/>
  <sheetViews>
    <sheetView workbookViewId="0">
      <pane ySplit="1" topLeftCell="A2" activePane="bottomLeft" state="frozen"/>
      <selection activeCell="K24" sqref="K24"/>
      <selection pane="bottomLeft"/>
    </sheetView>
  </sheetViews>
  <sheetFormatPr defaultColWidth="9.109375" defaultRowHeight="14.4" x14ac:dyDescent="0.3"/>
  <cols>
    <col min="1" max="1" width="34.5546875" style="177" customWidth="1"/>
    <col min="2" max="2" width="14.109375" style="177" customWidth="1"/>
    <col min="3" max="6" width="15.33203125" style="177" customWidth="1"/>
    <col min="7" max="8" width="20" style="177" customWidth="1"/>
    <col min="9" max="16384" width="9.109375" style="177"/>
  </cols>
  <sheetData>
    <row r="1" spans="1:6" x14ac:dyDescent="0.3">
      <c r="A1" t="s">
        <v>343</v>
      </c>
    </row>
    <row r="2" spans="1:6" ht="15" thickBot="1" x14ac:dyDescent="0.35">
      <c r="A2" s="178" t="s">
        <v>342</v>
      </c>
      <c r="B2" s="179">
        <v>2017</v>
      </c>
      <c r="C2" s="179">
        <v>2018</v>
      </c>
      <c r="D2" s="179">
        <v>2019</v>
      </c>
      <c r="E2" s="179">
        <v>2020</v>
      </c>
      <c r="F2" s="179">
        <v>2021</v>
      </c>
    </row>
    <row r="3" spans="1:6" x14ac:dyDescent="0.3">
      <c r="A3" s="286" t="s">
        <v>336</v>
      </c>
      <c r="B3" s="288">
        <v>44779437</v>
      </c>
      <c r="C3" s="288">
        <v>43640573.950000003</v>
      </c>
      <c r="D3" s="288">
        <v>44086709.789999999</v>
      </c>
      <c r="E3" s="288">
        <v>44512807.519999996</v>
      </c>
      <c r="F3" s="288">
        <v>47047300.884000003</v>
      </c>
    </row>
    <row r="4" spans="1:6" x14ac:dyDescent="0.3">
      <c r="A4" s="287" t="s">
        <v>337</v>
      </c>
      <c r="B4" s="289">
        <v>1398296.7940000002</v>
      </c>
      <c r="C4" s="289">
        <v>1506953.56</v>
      </c>
      <c r="D4" s="289">
        <v>1607895.5430000001</v>
      </c>
      <c r="E4" s="289">
        <v>1698056.9110000001</v>
      </c>
      <c r="F4" s="289">
        <v>1714270.273</v>
      </c>
    </row>
    <row r="5" spans="1:6" x14ac:dyDescent="0.3">
      <c r="A5" s="287" t="s">
        <v>338</v>
      </c>
      <c r="B5" s="289">
        <v>923748.5231000185</v>
      </c>
      <c r="C5" s="289">
        <v>812273.75819999725</v>
      </c>
      <c r="D5" s="289">
        <v>927380.10634998977</v>
      </c>
      <c r="E5" s="289">
        <v>958720.69900000095</v>
      </c>
      <c r="F5" s="289">
        <v>1046354.5889199916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BDC9C-0927-4813-8A63-FCB1E769124A}">
  <dimension ref="A1:H5"/>
  <sheetViews>
    <sheetView workbookViewId="0"/>
  </sheetViews>
  <sheetFormatPr defaultRowHeight="14.4" x14ac:dyDescent="0.3"/>
  <cols>
    <col min="1" max="1" width="38" customWidth="1"/>
    <col min="2" max="2" width="15.44140625" customWidth="1"/>
    <col min="3" max="7" width="13.88671875" bestFit="1" customWidth="1"/>
    <col min="8" max="10" width="14.44140625" customWidth="1"/>
  </cols>
  <sheetData>
    <row r="1" spans="1:8" x14ac:dyDescent="0.3">
      <c r="A1" t="s">
        <v>341</v>
      </c>
    </row>
    <row r="2" spans="1:8" ht="15" thickBot="1" x14ac:dyDescent="0.35">
      <c r="A2" s="12" t="s">
        <v>113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8" x14ac:dyDescent="0.3">
      <c r="A3" s="6" t="s">
        <v>7</v>
      </c>
      <c r="B3" s="6" t="s">
        <v>114</v>
      </c>
      <c r="C3" s="282">
        <v>14283776</v>
      </c>
      <c r="D3" s="283">
        <v>14397523</v>
      </c>
      <c r="E3" s="284">
        <v>14711590</v>
      </c>
      <c r="F3" s="284">
        <v>14599978</v>
      </c>
      <c r="G3" s="284">
        <v>14943050</v>
      </c>
      <c r="H3" s="26"/>
    </row>
    <row r="4" spans="1:8" x14ac:dyDescent="0.3">
      <c r="A4" s="166" t="s">
        <v>8</v>
      </c>
      <c r="B4" s="166" t="s">
        <v>114</v>
      </c>
      <c r="C4" s="48">
        <v>9627880</v>
      </c>
      <c r="D4" s="285">
        <v>9917793</v>
      </c>
      <c r="E4" s="52">
        <v>10349476</v>
      </c>
      <c r="F4" s="52">
        <v>10653129</v>
      </c>
      <c r="G4" s="52">
        <v>10961175</v>
      </c>
      <c r="H4" s="26"/>
    </row>
    <row r="5" spans="1:8" x14ac:dyDescent="0.3">
      <c r="A5" s="166" t="s">
        <v>169</v>
      </c>
      <c r="B5" s="166" t="s">
        <v>114</v>
      </c>
      <c r="C5" s="48">
        <v>4655896</v>
      </c>
      <c r="D5" s="285">
        <v>4479730</v>
      </c>
      <c r="E5" s="52">
        <v>4362114</v>
      </c>
      <c r="F5" s="52">
        <v>3946849</v>
      </c>
      <c r="G5" s="52">
        <v>3981875</v>
      </c>
      <c r="H5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D354-02EB-4088-9682-318C8B4E2D0D}">
  <dimension ref="A1:C10"/>
  <sheetViews>
    <sheetView workbookViewId="0"/>
  </sheetViews>
  <sheetFormatPr defaultRowHeight="14.4" x14ac:dyDescent="0.3"/>
  <cols>
    <col min="1" max="1" width="65.109375" customWidth="1"/>
    <col min="2" max="2" width="14" customWidth="1"/>
    <col min="3" max="3" width="15.6640625" customWidth="1"/>
  </cols>
  <sheetData>
    <row r="1" spans="1:3" x14ac:dyDescent="0.3">
      <c r="A1" s="88" t="s">
        <v>445</v>
      </c>
    </row>
    <row r="2" spans="1:3" ht="15" thickBot="1" x14ac:dyDescent="0.35">
      <c r="A2" s="12" t="s">
        <v>113</v>
      </c>
      <c r="B2" s="12" t="s">
        <v>100</v>
      </c>
      <c r="C2" s="13" t="s">
        <v>446</v>
      </c>
    </row>
    <row r="3" spans="1:3" x14ac:dyDescent="0.3">
      <c r="A3" s="6" t="s">
        <v>63</v>
      </c>
      <c r="B3" s="6" t="s">
        <v>114</v>
      </c>
      <c r="C3" s="9">
        <v>5830297</v>
      </c>
    </row>
    <row r="4" spans="1:3" x14ac:dyDescent="0.3">
      <c r="A4" s="166" t="s">
        <v>64</v>
      </c>
      <c r="B4" s="6" t="s">
        <v>114</v>
      </c>
      <c r="C4" s="9">
        <v>5130878</v>
      </c>
    </row>
    <row r="5" spans="1:3" x14ac:dyDescent="0.3">
      <c r="A5" s="166" t="s">
        <v>169</v>
      </c>
      <c r="B5" s="6" t="s">
        <v>114</v>
      </c>
      <c r="C5" s="9">
        <v>3981875</v>
      </c>
    </row>
    <row r="9" spans="1:3" x14ac:dyDescent="0.3">
      <c r="C9" s="19"/>
    </row>
    <row r="10" spans="1:3" x14ac:dyDescent="0.3">
      <c r="C10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4080-601E-4297-8737-D52FB43B228F}">
  <dimension ref="A1:F3"/>
  <sheetViews>
    <sheetView workbookViewId="0"/>
  </sheetViews>
  <sheetFormatPr defaultRowHeight="14.4" x14ac:dyDescent="0.3"/>
  <cols>
    <col min="1" max="1" width="25.44140625" customWidth="1"/>
    <col min="2" max="6" width="8.5546875" customWidth="1"/>
    <col min="7" max="7" width="13.5546875" bestFit="1" customWidth="1"/>
  </cols>
  <sheetData>
    <row r="1" spans="1:6" x14ac:dyDescent="0.3">
      <c r="A1" t="s">
        <v>444</v>
      </c>
    </row>
    <row r="2" spans="1:6" ht="15" thickBot="1" x14ac:dyDescent="0.35">
      <c r="A2" s="12" t="s">
        <v>104</v>
      </c>
      <c r="B2" s="95">
        <v>2017</v>
      </c>
      <c r="C2" s="95">
        <v>2018</v>
      </c>
      <c r="D2" s="95">
        <v>2019</v>
      </c>
      <c r="E2" s="95">
        <v>2020</v>
      </c>
      <c r="F2" s="95">
        <v>2021</v>
      </c>
    </row>
    <row r="3" spans="1:6" ht="28.8" x14ac:dyDescent="0.3">
      <c r="A3" s="223" t="s">
        <v>518</v>
      </c>
      <c r="B3" s="281">
        <v>1.3462490062492607</v>
      </c>
      <c r="C3" s="281">
        <v>1.3519054817930853</v>
      </c>
      <c r="D3" s="281">
        <v>1.3756942133296253</v>
      </c>
      <c r="E3" s="281">
        <v>1.3642573565119138</v>
      </c>
      <c r="F3" s="281">
        <v>1.4208867851885576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B1A61-F6E7-44D0-AE8C-40029FEBB6AB}">
  <dimension ref="A1:K14"/>
  <sheetViews>
    <sheetView zoomScaleNormal="100" workbookViewId="0"/>
  </sheetViews>
  <sheetFormatPr defaultRowHeight="14.4" x14ac:dyDescent="0.3"/>
  <cols>
    <col min="1" max="2" width="15.109375" customWidth="1"/>
  </cols>
  <sheetData>
    <row r="1" spans="1:11" x14ac:dyDescent="0.3">
      <c r="A1" t="s">
        <v>443</v>
      </c>
    </row>
    <row r="2" spans="1:11" ht="15" thickBot="1" x14ac:dyDescent="0.35">
      <c r="A2" s="96"/>
      <c r="B2" s="94"/>
      <c r="C2" s="67">
        <v>2017</v>
      </c>
      <c r="D2" s="67" t="s">
        <v>158</v>
      </c>
      <c r="E2" s="67">
        <v>2018</v>
      </c>
      <c r="F2" s="12" t="s">
        <v>159</v>
      </c>
      <c r="G2" s="67">
        <v>2019</v>
      </c>
      <c r="H2" s="95" t="s">
        <v>160</v>
      </c>
      <c r="I2" s="67">
        <v>2020</v>
      </c>
      <c r="J2" s="67" t="s">
        <v>440</v>
      </c>
      <c r="K2" s="67">
        <v>2021</v>
      </c>
    </row>
    <row r="3" spans="1:11" x14ac:dyDescent="0.3">
      <c r="A3" s="297" t="s">
        <v>9</v>
      </c>
      <c r="B3" s="6" t="s">
        <v>10</v>
      </c>
      <c r="C3" s="92">
        <v>0.94699999999999995</v>
      </c>
      <c r="D3" s="93">
        <v>0.95299999999999996</v>
      </c>
      <c r="E3" s="93">
        <v>0.95299999999999996</v>
      </c>
      <c r="F3" s="93">
        <v>0.95399999999999996</v>
      </c>
      <c r="G3" s="93">
        <v>0.95299999999999996</v>
      </c>
      <c r="H3" s="93">
        <v>0.95299999999999996</v>
      </c>
      <c r="I3" s="93">
        <v>0.95699999999999996</v>
      </c>
      <c r="J3" s="93">
        <v>0.95599999999999996</v>
      </c>
      <c r="K3" s="93">
        <v>0.94399999999999995</v>
      </c>
    </row>
    <row r="4" spans="1:11" x14ac:dyDescent="0.3">
      <c r="A4" s="298"/>
      <c r="B4" s="166" t="s">
        <v>11</v>
      </c>
      <c r="C4" s="42">
        <v>0.94499999999999995</v>
      </c>
      <c r="D4" s="53">
        <v>0.95199999999999996</v>
      </c>
      <c r="E4" s="53">
        <v>0.95399999999999996</v>
      </c>
      <c r="F4" s="53">
        <v>0.95399999999999996</v>
      </c>
      <c r="G4" s="53">
        <v>0.95399999999999996</v>
      </c>
      <c r="H4" s="53">
        <v>0.95399999999999996</v>
      </c>
      <c r="I4" s="53">
        <v>0.95799999999999996</v>
      </c>
      <c r="J4" s="53">
        <v>0.95699999999999996</v>
      </c>
      <c r="K4" s="53">
        <v>0.94599999999999995</v>
      </c>
    </row>
    <row r="5" spans="1:11" x14ac:dyDescent="0.3">
      <c r="A5" s="298"/>
      <c r="B5" s="166" t="s">
        <v>12</v>
      </c>
      <c r="C5" s="42">
        <v>0.92500000000000004</v>
      </c>
      <c r="D5" s="53">
        <v>0.93</v>
      </c>
      <c r="E5" s="53">
        <v>0.93100000000000005</v>
      </c>
      <c r="F5" s="53">
        <v>0.93299999999999994</v>
      </c>
      <c r="G5" s="53">
        <v>0.93400000000000005</v>
      </c>
      <c r="H5" s="53">
        <v>0.93300000000000005</v>
      </c>
      <c r="I5" s="53">
        <v>0.94</v>
      </c>
      <c r="J5" s="53">
        <v>0.93700000000000006</v>
      </c>
      <c r="K5" s="53">
        <v>0.92200000000000004</v>
      </c>
    </row>
    <row r="6" spans="1:11" x14ac:dyDescent="0.3">
      <c r="A6" s="298"/>
      <c r="B6" s="166" t="s">
        <v>13</v>
      </c>
      <c r="C6" s="42">
        <v>0.96499999999999997</v>
      </c>
      <c r="D6" s="53">
        <v>0.96699999999999997</v>
      </c>
      <c r="E6" s="53">
        <v>0.96699999999999997</v>
      </c>
      <c r="F6" s="53">
        <v>0.96700000000000008</v>
      </c>
      <c r="G6" s="53">
        <v>0.96699999999999997</v>
      </c>
      <c r="H6" s="53">
        <v>0.96699999999999997</v>
      </c>
      <c r="I6" s="53">
        <v>0.97099999999999997</v>
      </c>
      <c r="J6" s="53">
        <v>0.97099999999999997</v>
      </c>
      <c r="K6" s="53">
        <v>0.96299999999999997</v>
      </c>
    </row>
    <row r="7" spans="1:11" x14ac:dyDescent="0.3">
      <c r="A7" s="299" t="s">
        <v>14</v>
      </c>
      <c r="B7" s="166" t="s">
        <v>10</v>
      </c>
      <c r="C7" s="42">
        <v>0.35099999999999998</v>
      </c>
      <c r="D7" s="53">
        <v>0.35199999999999998</v>
      </c>
      <c r="E7" s="53">
        <v>0.35199999999999998</v>
      </c>
      <c r="F7" s="53">
        <v>0.35299999999999998</v>
      </c>
      <c r="G7" s="53">
        <v>0.35299999999999998</v>
      </c>
      <c r="H7" s="53">
        <v>0.35199999999999998</v>
      </c>
      <c r="I7" s="53">
        <v>0.39800000000000002</v>
      </c>
      <c r="J7" s="53">
        <v>0.42099999999999999</v>
      </c>
      <c r="K7" s="53">
        <v>0</v>
      </c>
    </row>
    <row r="8" spans="1:11" x14ac:dyDescent="0.3">
      <c r="A8" s="298"/>
      <c r="B8" s="166" t="s">
        <v>11</v>
      </c>
      <c r="C8" s="42">
        <v>0.35</v>
      </c>
      <c r="D8" s="53">
        <v>0.35</v>
      </c>
      <c r="E8" s="53">
        <v>0.35</v>
      </c>
      <c r="F8" s="53">
        <v>0.35</v>
      </c>
      <c r="G8" s="53">
        <v>0.34799999999999998</v>
      </c>
      <c r="H8" s="53">
        <v>0.34799999999999998</v>
      </c>
      <c r="I8" s="53">
        <v>0.40300000000000002</v>
      </c>
      <c r="J8" s="53">
        <v>0.43099999999999999</v>
      </c>
      <c r="K8" s="53">
        <v>0</v>
      </c>
    </row>
    <row r="9" spans="1:11" x14ac:dyDescent="0.3">
      <c r="A9" s="298"/>
      <c r="B9" s="166" t="s">
        <v>12</v>
      </c>
      <c r="C9" s="42">
        <v>0.14299999999999999</v>
      </c>
      <c r="D9" s="53">
        <v>0.14299999999999999</v>
      </c>
      <c r="E9" s="53">
        <v>0.14699999999999999</v>
      </c>
      <c r="F9" s="53">
        <v>0.14800000000000002</v>
      </c>
      <c r="G9" s="53">
        <v>0.15</v>
      </c>
      <c r="H9" s="53">
        <v>0.15</v>
      </c>
      <c r="I9" s="53">
        <v>0.19</v>
      </c>
      <c r="J9" s="53">
        <v>0</v>
      </c>
      <c r="K9" s="53">
        <v>0</v>
      </c>
    </row>
    <row r="10" spans="1:11" x14ac:dyDescent="0.3">
      <c r="A10" s="298"/>
      <c r="B10" s="166" t="s">
        <v>13</v>
      </c>
      <c r="C10" s="42">
        <v>0.38300000000000001</v>
      </c>
      <c r="D10" s="53">
        <v>0.38300000000000001</v>
      </c>
      <c r="E10" s="53">
        <v>0.38400000000000001</v>
      </c>
      <c r="F10" s="53">
        <v>0.38500000000000001</v>
      </c>
      <c r="G10" s="53">
        <v>0.38500000000000001</v>
      </c>
      <c r="H10" s="53">
        <v>0.38400000000000001</v>
      </c>
      <c r="I10" s="53">
        <v>0.44</v>
      </c>
      <c r="J10" s="53">
        <v>0.45300000000000001</v>
      </c>
      <c r="K10" s="53">
        <v>0</v>
      </c>
    </row>
    <row r="11" spans="1:11" x14ac:dyDescent="0.3">
      <c r="A11" s="299" t="s">
        <v>441</v>
      </c>
      <c r="B11" s="166" t="s">
        <v>10</v>
      </c>
      <c r="C11" s="53"/>
      <c r="D11" s="53"/>
      <c r="E11" s="53"/>
      <c r="F11" s="53"/>
      <c r="G11" s="53"/>
      <c r="H11" s="53"/>
      <c r="I11" s="53"/>
      <c r="J11" s="53">
        <v>0</v>
      </c>
      <c r="K11" s="53">
        <v>2.1999999999999999E-2</v>
      </c>
    </row>
    <row r="12" spans="1:11" x14ac:dyDescent="0.3">
      <c r="A12" s="298"/>
      <c r="B12" s="166" t="s">
        <v>11</v>
      </c>
      <c r="C12" s="53"/>
      <c r="D12" s="53"/>
      <c r="E12" s="53"/>
      <c r="F12" s="53"/>
      <c r="G12" s="53"/>
      <c r="H12" s="53"/>
      <c r="I12" s="53"/>
      <c r="J12" s="53">
        <v>4.0000000000000001E-3</v>
      </c>
      <c r="K12" s="53">
        <v>0.1</v>
      </c>
    </row>
    <row r="13" spans="1:11" x14ac:dyDescent="0.3">
      <c r="A13" s="298"/>
      <c r="B13" s="166" t="s">
        <v>12</v>
      </c>
      <c r="C13" s="53"/>
      <c r="D13" s="53"/>
      <c r="E13" s="53"/>
      <c r="F13" s="53"/>
      <c r="G13" s="53"/>
      <c r="H13" s="53"/>
      <c r="I13" s="53"/>
      <c r="J13" s="53">
        <v>0.157</v>
      </c>
      <c r="K13" s="53">
        <v>0.218</v>
      </c>
    </row>
    <row r="14" spans="1:11" x14ac:dyDescent="0.3">
      <c r="A14" s="298"/>
      <c r="B14" s="166" t="s">
        <v>13</v>
      </c>
      <c r="C14" s="53"/>
      <c r="D14" s="53"/>
      <c r="E14" s="53"/>
      <c r="F14" s="53"/>
      <c r="G14" s="53"/>
      <c r="H14" s="53"/>
      <c r="I14" s="53"/>
      <c r="J14" s="53">
        <v>0.159</v>
      </c>
      <c r="K14" s="53">
        <v>0.25700000000000001</v>
      </c>
    </row>
  </sheetData>
  <mergeCells count="3">
    <mergeCell ref="A3:A6"/>
    <mergeCell ref="A7:A10"/>
    <mergeCell ref="A11:A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943F-74BF-402B-ADEA-C765B37DAF92}">
  <dimension ref="A1:K14"/>
  <sheetViews>
    <sheetView zoomScaleNormal="100" workbookViewId="0"/>
  </sheetViews>
  <sheetFormatPr defaultRowHeight="14.4" x14ac:dyDescent="0.3"/>
  <cols>
    <col min="1" max="2" width="15.109375" customWidth="1"/>
    <col min="6" max="8" width="9.109375" customWidth="1"/>
  </cols>
  <sheetData>
    <row r="1" spans="1:11" x14ac:dyDescent="0.3">
      <c r="A1" t="s">
        <v>442</v>
      </c>
    </row>
    <row r="2" spans="1:11" ht="15" thickBot="1" x14ac:dyDescent="0.35">
      <c r="A2" s="303"/>
      <c r="B2" s="304"/>
      <c r="C2" s="67">
        <v>2017</v>
      </c>
      <c r="D2" s="67" t="s">
        <v>158</v>
      </c>
      <c r="E2" s="67">
        <v>2018</v>
      </c>
      <c r="F2" s="67" t="s">
        <v>159</v>
      </c>
      <c r="G2" s="67">
        <v>2019</v>
      </c>
      <c r="H2" s="95" t="s">
        <v>160</v>
      </c>
      <c r="I2" s="67">
        <v>2020</v>
      </c>
      <c r="J2" s="67" t="s">
        <v>440</v>
      </c>
      <c r="K2" s="67">
        <v>2021</v>
      </c>
    </row>
    <row r="3" spans="1:11" x14ac:dyDescent="0.3">
      <c r="A3" s="300" t="s">
        <v>9</v>
      </c>
      <c r="B3" s="6" t="s">
        <v>10</v>
      </c>
      <c r="C3" s="92">
        <v>0.99099999999999999</v>
      </c>
      <c r="D3" s="93">
        <v>0.996</v>
      </c>
      <c r="E3" s="93">
        <v>0.996</v>
      </c>
      <c r="F3" s="93">
        <v>0.997</v>
      </c>
      <c r="G3" s="93">
        <v>0.996</v>
      </c>
      <c r="H3" s="93">
        <v>0.997</v>
      </c>
      <c r="I3" s="93">
        <v>0.998</v>
      </c>
      <c r="J3" s="93">
        <v>0.995</v>
      </c>
      <c r="K3" s="93">
        <v>0.99399999999999999</v>
      </c>
    </row>
    <row r="4" spans="1:11" x14ac:dyDescent="0.3">
      <c r="A4" s="301"/>
      <c r="B4" s="166" t="s">
        <v>11</v>
      </c>
      <c r="C4" s="42">
        <v>0.99299999999999999</v>
      </c>
      <c r="D4" s="53">
        <v>0.996</v>
      </c>
      <c r="E4" s="53">
        <v>0.996</v>
      </c>
      <c r="F4" s="53">
        <v>0.996</v>
      </c>
      <c r="G4" s="53">
        <v>0.996</v>
      </c>
      <c r="H4" s="53">
        <v>0.996</v>
      </c>
      <c r="I4" s="53">
        <v>0.998</v>
      </c>
      <c r="J4" s="53">
        <v>0.996</v>
      </c>
      <c r="K4" s="53">
        <v>0.99399999999999999</v>
      </c>
    </row>
    <row r="5" spans="1:11" x14ac:dyDescent="0.3">
      <c r="A5" s="301"/>
      <c r="B5" s="166" t="s">
        <v>12</v>
      </c>
      <c r="C5" s="42">
        <v>0.99299999999999999</v>
      </c>
      <c r="D5" s="53">
        <v>0.99299999999999999</v>
      </c>
      <c r="E5" s="53">
        <v>0.99399999999999999</v>
      </c>
      <c r="F5" s="53">
        <v>0.99399999999999999</v>
      </c>
      <c r="G5" s="53">
        <v>0.99399999999999999</v>
      </c>
      <c r="H5" s="53">
        <v>0.99399999999999999</v>
      </c>
      <c r="I5" s="53">
        <v>0.996</v>
      </c>
      <c r="J5" s="53">
        <v>0.99399999999999999</v>
      </c>
      <c r="K5" s="53">
        <v>0.99199999999999999</v>
      </c>
    </row>
    <row r="6" spans="1:11" x14ac:dyDescent="0.3">
      <c r="A6" s="297"/>
      <c r="B6" s="166" t="s">
        <v>13</v>
      </c>
      <c r="C6" s="42">
        <v>0.998</v>
      </c>
      <c r="D6" s="53">
        <v>0.998</v>
      </c>
      <c r="E6" s="53">
        <v>0.998</v>
      </c>
      <c r="F6" s="53">
        <v>0.998</v>
      </c>
      <c r="G6" s="53">
        <v>0.998</v>
      </c>
      <c r="H6" s="53">
        <v>0.998</v>
      </c>
      <c r="I6" s="53">
        <v>0.999</v>
      </c>
      <c r="J6" s="53">
        <v>0.998</v>
      </c>
      <c r="K6" s="53">
        <v>0.998</v>
      </c>
    </row>
    <row r="7" spans="1:11" x14ac:dyDescent="0.3">
      <c r="A7" s="302" t="s">
        <v>14</v>
      </c>
      <c r="B7" s="166" t="s">
        <v>10</v>
      </c>
      <c r="C7" s="42">
        <v>0.80900000000000005</v>
      </c>
      <c r="D7" s="53">
        <v>0.81</v>
      </c>
      <c r="E7" s="53">
        <v>0.81</v>
      </c>
      <c r="F7" s="53">
        <v>0.81</v>
      </c>
      <c r="G7" s="53">
        <v>0.81</v>
      </c>
      <c r="H7" s="53">
        <v>0.81</v>
      </c>
      <c r="I7" s="53">
        <v>0.82199999999999995</v>
      </c>
      <c r="J7" s="53">
        <v>0.77100000000000002</v>
      </c>
      <c r="K7" s="53">
        <v>0</v>
      </c>
    </row>
    <row r="8" spans="1:11" x14ac:dyDescent="0.3">
      <c r="A8" s="301"/>
      <c r="B8" s="166" t="s">
        <v>11</v>
      </c>
      <c r="C8" s="42">
        <v>0.80700000000000005</v>
      </c>
      <c r="D8" s="53">
        <v>0.80700000000000005</v>
      </c>
      <c r="E8" s="53">
        <v>0.80700000000000005</v>
      </c>
      <c r="F8" s="53">
        <v>0.80600000000000005</v>
      </c>
      <c r="G8" s="53">
        <v>0.80600000000000005</v>
      </c>
      <c r="H8" s="53">
        <v>0.80600000000000005</v>
      </c>
      <c r="I8" s="53">
        <v>0.82399999999999995</v>
      </c>
      <c r="J8" s="53">
        <v>0.79800000000000004</v>
      </c>
      <c r="K8" s="53">
        <v>0</v>
      </c>
    </row>
    <row r="9" spans="1:11" x14ac:dyDescent="0.3">
      <c r="A9" s="301"/>
      <c r="B9" s="166" t="s">
        <v>12</v>
      </c>
      <c r="C9" s="42">
        <v>0.65300000000000002</v>
      </c>
      <c r="D9" s="53">
        <v>0.65300000000000002</v>
      </c>
      <c r="E9" s="53">
        <v>0.65600000000000003</v>
      </c>
      <c r="F9" s="53">
        <v>0.65700000000000003</v>
      </c>
      <c r="G9" s="53">
        <v>0.65800000000000003</v>
      </c>
      <c r="H9" s="53">
        <v>0.65800000000000003</v>
      </c>
      <c r="I9" s="53">
        <v>0.67</v>
      </c>
      <c r="J9" s="53">
        <v>0</v>
      </c>
      <c r="K9" s="53">
        <v>0</v>
      </c>
    </row>
    <row r="10" spans="1:11" x14ac:dyDescent="0.3">
      <c r="A10" s="297"/>
      <c r="B10" s="166" t="s">
        <v>13</v>
      </c>
      <c r="C10" s="42">
        <v>0.82799999999999996</v>
      </c>
      <c r="D10" s="53">
        <v>0.82799999999999996</v>
      </c>
      <c r="E10" s="53">
        <v>0.82899999999999996</v>
      </c>
      <c r="F10" s="53">
        <v>0.82899999999999996</v>
      </c>
      <c r="G10" s="53">
        <v>0.82899999999999996</v>
      </c>
      <c r="H10" s="53">
        <v>0.82899999999999996</v>
      </c>
      <c r="I10" s="53">
        <v>0.85299999999999998</v>
      </c>
      <c r="J10" s="53">
        <v>0.81899999999999995</v>
      </c>
      <c r="K10" s="53">
        <v>0</v>
      </c>
    </row>
    <row r="11" spans="1:11" x14ac:dyDescent="0.3">
      <c r="A11" s="299" t="s">
        <v>441</v>
      </c>
      <c r="B11" s="166" t="s">
        <v>10</v>
      </c>
      <c r="C11" s="53"/>
      <c r="D11" s="53"/>
      <c r="E11" s="53"/>
      <c r="F11" s="53"/>
      <c r="G11" s="53"/>
      <c r="H11" s="53"/>
      <c r="I11" s="53"/>
      <c r="J11" s="53">
        <v>0</v>
      </c>
      <c r="K11" s="53">
        <v>4.1000000000000002E-2</v>
      </c>
    </row>
    <row r="12" spans="1:11" x14ac:dyDescent="0.3">
      <c r="A12" s="298"/>
      <c r="B12" s="166" t="s">
        <v>11</v>
      </c>
      <c r="C12" s="53"/>
      <c r="D12" s="53"/>
      <c r="E12" s="53"/>
      <c r="F12" s="53"/>
      <c r="G12" s="53"/>
      <c r="H12" s="53"/>
      <c r="I12" s="53"/>
      <c r="J12" s="53">
        <v>8.3000000000000004E-2</v>
      </c>
      <c r="K12" s="53">
        <v>0.35299999999999998</v>
      </c>
    </row>
    <row r="13" spans="1:11" x14ac:dyDescent="0.3">
      <c r="A13" s="298"/>
      <c r="B13" s="166" t="s">
        <v>12</v>
      </c>
      <c r="C13" s="53"/>
      <c r="D13" s="53"/>
      <c r="E13" s="53"/>
      <c r="F13" s="53"/>
      <c r="G13" s="53"/>
      <c r="H13" s="53"/>
      <c r="I13" s="53"/>
      <c r="J13" s="53">
        <v>0.48599999999999999</v>
      </c>
      <c r="K13" s="53">
        <v>0.625</v>
      </c>
    </row>
    <row r="14" spans="1:11" x14ac:dyDescent="0.3">
      <c r="A14" s="298"/>
      <c r="B14" s="166" t="s">
        <v>13</v>
      </c>
      <c r="C14" s="53"/>
      <c r="D14" s="53"/>
      <c r="E14" s="53"/>
      <c r="F14" s="53"/>
      <c r="G14" s="53"/>
      <c r="H14" s="53"/>
      <c r="I14" s="53"/>
      <c r="J14" s="53">
        <v>0.49199999999999999</v>
      </c>
      <c r="K14" s="53">
        <v>0.66600000000000004</v>
      </c>
    </row>
  </sheetData>
  <mergeCells count="4">
    <mergeCell ref="A3:A6"/>
    <mergeCell ref="A7:A10"/>
    <mergeCell ref="A11:A14"/>
    <mergeCell ref="A2:B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B8E0F-C3F9-4310-9D12-BB83A7409E00}">
  <dimension ref="A1:O28"/>
  <sheetViews>
    <sheetView workbookViewId="0">
      <selection activeCell="G3" sqref="G3"/>
    </sheetView>
  </sheetViews>
  <sheetFormatPr defaultRowHeight="14.4" x14ac:dyDescent="0.3"/>
  <cols>
    <col min="1" max="1" width="18.5546875" customWidth="1"/>
    <col min="2" max="2" width="14.6640625" customWidth="1"/>
    <col min="3" max="4" width="13.6640625" customWidth="1"/>
    <col min="5" max="5" width="13.44140625" customWidth="1"/>
    <col min="6" max="8" width="13.5546875" customWidth="1"/>
    <col min="9" max="9" width="11.33203125" bestFit="1" customWidth="1"/>
  </cols>
  <sheetData>
    <row r="1" spans="1:15" x14ac:dyDescent="0.3">
      <c r="A1" t="s">
        <v>505</v>
      </c>
    </row>
    <row r="2" spans="1:15" ht="15" thickBot="1" x14ac:dyDescent="0.35">
      <c r="A2" s="12" t="s">
        <v>231</v>
      </c>
      <c r="B2" s="12" t="s">
        <v>100</v>
      </c>
      <c r="C2" s="95">
        <v>2017</v>
      </c>
      <c r="D2" s="95">
        <v>2018</v>
      </c>
      <c r="E2" s="95">
        <v>2019</v>
      </c>
      <c r="F2" s="95">
        <v>2020</v>
      </c>
      <c r="G2" s="95">
        <v>2021</v>
      </c>
    </row>
    <row r="3" spans="1:15" x14ac:dyDescent="0.3">
      <c r="A3" s="6" t="s">
        <v>170</v>
      </c>
      <c r="B3" s="6" t="s">
        <v>115</v>
      </c>
      <c r="C3" s="229">
        <v>8549527</v>
      </c>
      <c r="D3" s="229">
        <v>9025491</v>
      </c>
      <c r="E3" s="280">
        <v>9888473</v>
      </c>
      <c r="F3" s="280">
        <v>10108773</v>
      </c>
      <c r="G3" s="280">
        <v>10707478</v>
      </c>
      <c r="H3" s="71"/>
      <c r="I3" s="19"/>
    </row>
    <row r="4" spans="1:15" x14ac:dyDescent="0.3">
      <c r="A4" s="167" t="s">
        <v>156</v>
      </c>
      <c r="B4" s="167" t="s">
        <v>112</v>
      </c>
      <c r="C4" s="230">
        <v>11553336.651999999</v>
      </c>
      <c r="D4" s="230">
        <v>13708174.837199997</v>
      </c>
      <c r="E4" s="230">
        <v>15629602.788620003</v>
      </c>
      <c r="F4" s="230">
        <v>17350894.738000009</v>
      </c>
      <c r="G4" s="230">
        <v>18780463.359000001</v>
      </c>
      <c r="H4" s="71"/>
    </row>
    <row r="5" spans="1:15" x14ac:dyDescent="0.3">
      <c r="F5" s="19"/>
      <c r="G5" s="19"/>
      <c r="O5" s="38"/>
    </row>
    <row r="6" spans="1:15" x14ac:dyDescent="0.3">
      <c r="O6" s="38"/>
    </row>
    <row r="7" spans="1:15" x14ac:dyDescent="0.3">
      <c r="O7" s="38"/>
    </row>
    <row r="8" spans="1:15" x14ac:dyDescent="0.3">
      <c r="O8" s="38"/>
    </row>
    <row r="9" spans="1:15" x14ac:dyDescent="0.3">
      <c r="O9" s="38"/>
    </row>
    <row r="10" spans="1:15" x14ac:dyDescent="0.3">
      <c r="O10" s="38"/>
    </row>
    <row r="11" spans="1:15" x14ac:dyDescent="0.3">
      <c r="O11" s="38"/>
    </row>
    <row r="12" spans="1:15" x14ac:dyDescent="0.3">
      <c r="O12" s="38"/>
    </row>
    <row r="13" spans="1:15" x14ac:dyDescent="0.3">
      <c r="O13" s="38"/>
    </row>
    <row r="26" spans="1:1" x14ac:dyDescent="0.3">
      <c r="A26" s="18"/>
    </row>
    <row r="28" spans="1:1" x14ac:dyDescent="0.3">
      <c r="A28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839E-DC2D-43E5-B557-6E2493F4ADFF}">
  <dimension ref="A1:C5"/>
  <sheetViews>
    <sheetView workbookViewId="0"/>
  </sheetViews>
  <sheetFormatPr defaultRowHeight="14.4" x14ac:dyDescent="0.3"/>
  <cols>
    <col min="1" max="1" width="42.88671875" customWidth="1"/>
    <col min="2" max="2" width="14.6640625" customWidth="1"/>
    <col min="3" max="3" width="15.6640625" customWidth="1"/>
  </cols>
  <sheetData>
    <row r="1" spans="1:3" x14ac:dyDescent="0.3">
      <c r="A1" t="s">
        <v>504</v>
      </c>
    </row>
    <row r="2" spans="1:3" ht="15" thickBot="1" x14ac:dyDescent="0.35">
      <c r="A2" s="12" t="s">
        <v>116</v>
      </c>
      <c r="B2" s="12" t="s">
        <v>100</v>
      </c>
      <c r="C2" s="13" t="s">
        <v>446</v>
      </c>
    </row>
    <row r="3" spans="1:3" x14ac:dyDescent="0.3">
      <c r="A3" s="6" t="s">
        <v>65</v>
      </c>
      <c r="B3" s="6" t="s">
        <v>114</v>
      </c>
      <c r="C3" s="9">
        <v>2119224</v>
      </c>
    </row>
    <row r="4" spans="1:3" x14ac:dyDescent="0.3">
      <c r="A4" s="167" t="s">
        <v>66</v>
      </c>
      <c r="B4" s="167" t="s">
        <v>114</v>
      </c>
      <c r="C4" s="9">
        <v>8239342</v>
      </c>
    </row>
    <row r="5" spans="1:3" x14ac:dyDescent="0.3">
      <c r="A5" s="167" t="s">
        <v>67</v>
      </c>
      <c r="B5" s="167" t="s">
        <v>114</v>
      </c>
      <c r="C5" s="9">
        <v>348912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2B06-2B53-460E-B1A4-7F918E052599}">
  <dimension ref="A1:C11"/>
  <sheetViews>
    <sheetView workbookViewId="0">
      <selection activeCell="L12" sqref="L12"/>
    </sheetView>
  </sheetViews>
  <sheetFormatPr defaultRowHeight="14.4" x14ac:dyDescent="0.3"/>
  <cols>
    <col min="1" max="1" width="40.88671875" customWidth="1"/>
    <col min="2" max="2" width="19" customWidth="1"/>
    <col min="3" max="3" width="16" customWidth="1"/>
  </cols>
  <sheetData>
    <row r="1" spans="1:3" x14ac:dyDescent="0.3">
      <c r="A1" s="88" t="s">
        <v>393</v>
      </c>
    </row>
    <row r="2" spans="1:3" ht="15" thickBot="1" x14ac:dyDescent="0.35">
      <c r="A2" s="12" t="s">
        <v>102</v>
      </c>
      <c r="B2" s="12" t="s">
        <v>100</v>
      </c>
      <c r="C2" s="13" t="s">
        <v>395</v>
      </c>
    </row>
    <row r="3" spans="1:3" x14ac:dyDescent="0.3">
      <c r="A3" s="6" t="s">
        <v>165</v>
      </c>
      <c r="B3" s="6" t="s">
        <v>112</v>
      </c>
      <c r="C3" s="9">
        <v>49807925.74592001</v>
      </c>
    </row>
    <row r="4" spans="1:3" x14ac:dyDescent="0.3">
      <c r="A4" s="81" t="s">
        <v>166</v>
      </c>
      <c r="B4" s="6" t="s">
        <v>112</v>
      </c>
      <c r="C4" s="10">
        <v>8896586.4285000023</v>
      </c>
    </row>
    <row r="5" spans="1:3" x14ac:dyDescent="0.3">
      <c r="A5" s="81" t="s">
        <v>167</v>
      </c>
      <c r="B5" s="6" t="s">
        <v>112</v>
      </c>
      <c r="C5" s="10">
        <v>26116765.11920999</v>
      </c>
    </row>
    <row r="6" spans="1:3" x14ac:dyDescent="0.3">
      <c r="A6" s="81" t="s">
        <v>168</v>
      </c>
      <c r="B6" s="6" t="s">
        <v>112</v>
      </c>
      <c r="C6" s="10">
        <v>22354620.730759993</v>
      </c>
    </row>
    <row r="7" spans="1:3" x14ac:dyDescent="0.3">
      <c r="A7" s="81" t="s">
        <v>28</v>
      </c>
      <c r="B7" s="6" t="s">
        <v>112</v>
      </c>
      <c r="C7" s="10">
        <v>6485790.5331700006</v>
      </c>
    </row>
    <row r="8" spans="1:3" x14ac:dyDescent="0.3">
      <c r="A8" s="81" t="s">
        <v>29</v>
      </c>
      <c r="B8" s="6" t="s">
        <v>112</v>
      </c>
      <c r="C8" s="10">
        <v>1804878.9341</v>
      </c>
    </row>
    <row r="9" spans="1:3" x14ac:dyDescent="0.3">
      <c r="A9" s="81" t="s">
        <v>26</v>
      </c>
      <c r="B9" s="6" t="s">
        <v>112</v>
      </c>
      <c r="C9" s="10">
        <v>3880336.6230000001</v>
      </c>
    </row>
    <row r="10" spans="1:3" x14ac:dyDescent="0.3">
      <c r="A10" s="81" t="s">
        <v>27</v>
      </c>
      <c r="B10" s="6" t="s">
        <v>112</v>
      </c>
      <c r="C10" s="10">
        <v>5718285.5270000007</v>
      </c>
    </row>
    <row r="11" spans="1:3" x14ac:dyDescent="0.3">
      <c r="C11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EF9E1-FAA6-4D70-AF40-3AB492357F9B}">
  <dimension ref="A1:G9"/>
  <sheetViews>
    <sheetView workbookViewId="0"/>
  </sheetViews>
  <sheetFormatPr defaultRowHeight="14.4" x14ac:dyDescent="0.3"/>
  <cols>
    <col min="1" max="1" width="45.6640625" customWidth="1"/>
    <col min="2" max="2" width="9" bestFit="1" customWidth="1"/>
    <col min="3" max="7" width="14.6640625" customWidth="1"/>
  </cols>
  <sheetData>
    <row r="1" spans="1:7" x14ac:dyDescent="0.3">
      <c r="A1" t="s">
        <v>149</v>
      </c>
      <c r="C1" s="200"/>
    </row>
    <row r="2" spans="1:7" ht="15" thickBot="1" x14ac:dyDescent="0.35">
      <c r="A2" s="12" t="s">
        <v>117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218</v>
      </c>
      <c r="B3" s="66" t="s">
        <v>119</v>
      </c>
      <c r="C3" s="229">
        <v>86210731.767010003</v>
      </c>
      <c r="D3" s="229">
        <v>133835287.83899999</v>
      </c>
      <c r="E3" s="229">
        <v>216006614.32799995</v>
      </c>
      <c r="F3" s="229">
        <v>380328257.97299981</v>
      </c>
      <c r="G3" s="229">
        <v>578952753.03099978</v>
      </c>
    </row>
    <row r="4" spans="1:7" x14ac:dyDescent="0.3">
      <c r="A4" s="167" t="s">
        <v>69</v>
      </c>
      <c r="B4" s="205" t="s">
        <v>119</v>
      </c>
      <c r="C4" s="230">
        <v>18512113.375999998</v>
      </c>
      <c r="D4" s="230">
        <v>16519358.815000003</v>
      </c>
      <c r="E4" s="230">
        <v>12098190.173999997</v>
      </c>
      <c r="F4" s="230">
        <v>12175622.198999999</v>
      </c>
      <c r="G4" s="230">
        <v>7278794.4289999995</v>
      </c>
    </row>
    <row r="5" spans="1:7" x14ac:dyDescent="0.3">
      <c r="A5" s="167" t="s">
        <v>70</v>
      </c>
      <c r="B5" s="205" t="s">
        <v>119</v>
      </c>
      <c r="C5" s="230">
        <v>64768147.388999999</v>
      </c>
      <c r="D5" s="230">
        <v>114796513.98000002</v>
      </c>
      <c r="E5" s="230">
        <v>197032948.90400004</v>
      </c>
      <c r="F5" s="230">
        <v>367699683.90899992</v>
      </c>
      <c r="G5" s="230">
        <v>570137687.64999998</v>
      </c>
    </row>
    <row r="6" spans="1:7" x14ac:dyDescent="0.3">
      <c r="A6" s="24" t="s">
        <v>503</v>
      </c>
      <c r="B6" s="279" t="s">
        <v>119</v>
      </c>
      <c r="C6" s="256">
        <v>2930471.0020100027</v>
      </c>
      <c r="D6" s="256">
        <v>2519415.04399997</v>
      </c>
      <c r="E6" s="256">
        <v>6875475.2499999106</v>
      </c>
      <c r="F6" s="256">
        <v>452951.86499989033</v>
      </c>
      <c r="G6" s="256">
        <v>1536270.9519997835</v>
      </c>
    </row>
    <row r="7" spans="1:7" x14ac:dyDescent="0.3">
      <c r="F7" s="19"/>
      <c r="G7" s="19"/>
    </row>
    <row r="8" spans="1:7" x14ac:dyDescent="0.3">
      <c r="F8" s="19"/>
      <c r="G8" s="19"/>
    </row>
    <row r="9" spans="1:7" x14ac:dyDescent="0.3">
      <c r="F9" s="20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3C916-1C82-47B6-80B5-2574554F03DE}">
  <dimension ref="A1:I9"/>
  <sheetViews>
    <sheetView workbookViewId="0"/>
  </sheetViews>
  <sheetFormatPr defaultColWidth="9.109375" defaultRowHeight="14.4" x14ac:dyDescent="0.3"/>
  <cols>
    <col min="1" max="1" width="26.6640625" style="82" customWidth="1"/>
    <col min="2" max="6" width="8.6640625" style="82" customWidth="1"/>
    <col min="7" max="16384" width="9.109375" style="82"/>
  </cols>
  <sheetData>
    <row r="1" spans="1:9" x14ac:dyDescent="0.3">
      <c r="A1" t="s">
        <v>502</v>
      </c>
    </row>
    <row r="2" spans="1:9" ht="15" thickBot="1" x14ac:dyDescent="0.35">
      <c r="A2" s="98" t="s">
        <v>339</v>
      </c>
      <c r="B2" s="278">
        <v>2017</v>
      </c>
      <c r="C2" s="278">
        <v>2018</v>
      </c>
      <c r="D2" s="278">
        <v>2019</v>
      </c>
      <c r="E2" s="278">
        <v>2020</v>
      </c>
      <c r="F2" s="278">
        <v>2021</v>
      </c>
    </row>
    <row r="3" spans="1:9" x14ac:dyDescent="0.3">
      <c r="A3" s="97" t="s">
        <v>340</v>
      </c>
      <c r="B3" s="276">
        <v>0.84030703069898882</v>
      </c>
      <c r="C3" s="276">
        <v>1.2357156694577622</v>
      </c>
      <c r="D3" s="276">
        <v>1.8203570150821058</v>
      </c>
      <c r="E3" s="276">
        <v>3.1352985666756976</v>
      </c>
      <c r="F3" s="276">
        <v>4.5058288004498648</v>
      </c>
    </row>
    <row r="4" spans="1:9" x14ac:dyDescent="0.3">
      <c r="A4" s="83" t="s">
        <v>336</v>
      </c>
      <c r="B4" s="277">
        <v>0.86650449305835231</v>
      </c>
      <c r="C4" s="277">
        <v>1.2764342813212715</v>
      </c>
      <c r="D4" s="277">
        <v>1.9017797810267929</v>
      </c>
      <c r="E4" s="277">
        <v>3.2816105404497833</v>
      </c>
      <c r="F4" s="277">
        <v>4.7177928186238551</v>
      </c>
      <c r="G4" s="84"/>
      <c r="I4" s="85"/>
    </row>
    <row r="5" spans="1:9" x14ac:dyDescent="0.3">
      <c r="A5" s="83" t="s">
        <v>337</v>
      </c>
      <c r="B5" s="277">
        <v>0.52565388636371579</v>
      </c>
      <c r="C5" s="277">
        <v>0.70978536741172416</v>
      </c>
      <c r="D5" s="277">
        <v>0.88681864001833632</v>
      </c>
      <c r="E5" s="277">
        <v>1.4881698172660067</v>
      </c>
      <c r="F5" s="277">
        <v>2.010445635036183</v>
      </c>
      <c r="G5" s="84"/>
      <c r="I5" s="85"/>
    </row>
    <row r="6" spans="1:9" x14ac:dyDescent="0.3">
      <c r="A6" s="83" t="s">
        <v>338</v>
      </c>
      <c r="B6" s="277">
        <v>0.15699310613778722</v>
      </c>
      <c r="C6" s="277">
        <v>0.46625258633220662</v>
      </c>
      <c r="D6" s="277">
        <v>0.63560809291782361</v>
      </c>
      <c r="E6" s="277">
        <v>0.8517825475851063</v>
      </c>
      <c r="F6" s="277">
        <v>1.2857877438901044</v>
      </c>
      <c r="G6" s="84"/>
    </row>
    <row r="7" spans="1:9" x14ac:dyDescent="0.3">
      <c r="B7" s="86"/>
      <c r="C7" s="86"/>
      <c r="D7" s="86"/>
      <c r="E7" s="86"/>
      <c r="F7" s="86"/>
    </row>
    <row r="9" spans="1:9" x14ac:dyDescent="0.3">
      <c r="B9" s="87"/>
      <c r="C9" s="87"/>
      <c r="D9" s="87"/>
      <c r="E9" s="87"/>
      <c r="F9" s="87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3D8AF-FF75-4CE2-90D1-840EB8DACFE1}">
  <dimension ref="A1:F3"/>
  <sheetViews>
    <sheetView workbookViewId="0"/>
  </sheetViews>
  <sheetFormatPr defaultRowHeight="14.4" x14ac:dyDescent="0.3"/>
  <cols>
    <col min="1" max="1" width="40.5546875" customWidth="1"/>
    <col min="2" max="2" width="12.44140625" customWidth="1"/>
    <col min="3" max="3" width="12.88671875" customWidth="1"/>
    <col min="4" max="4" width="13.44140625" customWidth="1"/>
    <col min="5" max="6" width="13.109375" customWidth="1"/>
  </cols>
  <sheetData>
    <row r="1" spans="1:6" x14ac:dyDescent="0.3">
      <c r="A1" t="s">
        <v>147</v>
      </c>
    </row>
    <row r="2" spans="1:6" ht="15" thickBot="1" x14ac:dyDescent="0.35">
      <c r="A2" s="12" t="s">
        <v>104</v>
      </c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</row>
    <row r="3" spans="1:6" x14ac:dyDescent="0.3">
      <c r="A3" s="6" t="s">
        <v>517</v>
      </c>
      <c r="B3" s="162">
        <v>917429</v>
      </c>
      <c r="C3" s="162">
        <v>1001125</v>
      </c>
      <c r="D3" s="162">
        <v>1093607</v>
      </c>
      <c r="E3" s="162">
        <v>1209755</v>
      </c>
      <c r="F3" s="162">
        <v>1307244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2CECC-FFA6-4A56-AA9F-479032E8F723}">
  <dimension ref="A1:F7"/>
  <sheetViews>
    <sheetView workbookViewId="0"/>
  </sheetViews>
  <sheetFormatPr defaultColWidth="9.109375" defaultRowHeight="14.4" x14ac:dyDescent="0.3"/>
  <cols>
    <col min="1" max="1" width="48.6640625" style="193" customWidth="1"/>
    <col min="2" max="6" width="11.6640625" style="193" customWidth="1"/>
    <col min="7" max="16384" width="9.109375" style="193"/>
  </cols>
  <sheetData>
    <row r="1" spans="1:6" x14ac:dyDescent="0.3">
      <c r="A1" t="s">
        <v>344</v>
      </c>
    </row>
    <row r="2" spans="1:6" ht="15" thickBot="1" x14ac:dyDescent="0.35">
      <c r="A2" s="194" t="s">
        <v>231</v>
      </c>
      <c r="B2" s="194">
        <v>2017</v>
      </c>
      <c r="C2" s="194">
        <v>2018</v>
      </c>
      <c r="D2" s="194">
        <v>2019</v>
      </c>
      <c r="E2" s="194">
        <v>2020</v>
      </c>
      <c r="F2" s="194">
        <v>2021</v>
      </c>
    </row>
    <row r="3" spans="1:6" ht="30" customHeight="1" x14ac:dyDescent="0.3">
      <c r="A3" s="195" t="s">
        <v>181</v>
      </c>
      <c r="B3" s="272">
        <v>917429</v>
      </c>
      <c r="C3" s="272">
        <v>1001125</v>
      </c>
      <c r="D3" s="272">
        <v>1093607</v>
      </c>
      <c r="E3" s="272">
        <v>1209755</v>
      </c>
      <c r="F3" s="272">
        <v>1307244</v>
      </c>
    </row>
    <row r="4" spans="1:6" ht="30" customHeight="1" x14ac:dyDescent="0.3">
      <c r="A4" s="196" t="s">
        <v>182</v>
      </c>
      <c r="B4" s="273">
        <v>525484.48019999999</v>
      </c>
      <c r="C4" s="273">
        <v>1848431.0002000001</v>
      </c>
      <c r="D4" s="273">
        <v>2179316.4819999998</v>
      </c>
      <c r="E4" s="273">
        <v>2535573.6069999998</v>
      </c>
      <c r="F4" s="273">
        <v>4576426.43</v>
      </c>
    </row>
    <row r="5" spans="1:6" ht="30" customHeight="1" x14ac:dyDescent="0.3">
      <c r="A5" s="196" t="s">
        <v>183</v>
      </c>
      <c r="B5" s="274">
        <v>47.731621030074258</v>
      </c>
      <c r="C5" s="274">
        <v>153.86282100969743</v>
      </c>
      <c r="D5" s="274">
        <v>166.0648723292127</v>
      </c>
      <c r="E5" s="275">
        <v>174.66164684860433</v>
      </c>
      <c r="F5" s="275">
        <v>291.7350312310989</v>
      </c>
    </row>
    <row r="6" spans="1:6" x14ac:dyDescent="0.3">
      <c r="C6" s="197"/>
      <c r="D6" s="198"/>
    </row>
    <row r="7" spans="1:6" x14ac:dyDescent="0.3">
      <c r="C7" s="199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F3D3-3D78-4A49-829C-9F1B610E6172}">
  <dimension ref="A1:K4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54.33203125" customWidth="1"/>
    <col min="2" max="2" width="18.44140625" bestFit="1" customWidth="1"/>
    <col min="3" max="7" width="13.88671875" customWidth="1"/>
    <col min="8" max="11" width="12.44140625" customWidth="1"/>
  </cols>
  <sheetData>
    <row r="1" spans="1:7" x14ac:dyDescent="0.3">
      <c r="A1" t="s">
        <v>501</v>
      </c>
    </row>
    <row r="2" spans="1:7" ht="15" thickBot="1" x14ac:dyDescent="0.35">
      <c r="A2" s="12" t="s">
        <v>120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71</v>
      </c>
      <c r="B3" s="6" t="s">
        <v>121</v>
      </c>
      <c r="C3" s="162">
        <v>21328070.997999996</v>
      </c>
      <c r="D3" s="162">
        <v>21555878.086000003</v>
      </c>
      <c r="E3" s="162">
        <v>22283949.496000003</v>
      </c>
      <c r="F3" s="162">
        <v>26022198.377000023</v>
      </c>
      <c r="G3" s="162">
        <v>26969436.747000013</v>
      </c>
    </row>
    <row r="4" spans="1:7" x14ac:dyDescent="0.3">
      <c r="A4" s="206" t="s">
        <v>72</v>
      </c>
      <c r="B4" s="206" t="s">
        <v>112</v>
      </c>
      <c r="C4" s="231">
        <v>20903726.211000003</v>
      </c>
      <c r="D4" s="231">
        <v>20368336.200000007</v>
      </c>
      <c r="E4" s="231">
        <v>20035584.502999999</v>
      </c>
      <c r="F4" s="231">
        <v>20219668.831000008</v>
      </c>
      <c r="G4" s="231">
        <v>19879647.89200002</v>
      </c>
    </row>
    <row r="5" spans="1:7" x14ac:dyDescent="0.3">
      <c r="A5" s="206" t="s">
        <v>73</v>
      </c>
      <c r="B5" s="206" t="s">
        <v>121</v>
      </c>
      <c r="C5" s="231">
        <v>9736848.4739999976</v>
      </c>
      <c r="D5" s="231">
        <v>9870409.3845000006</v>
      </c>
      <c r="E5" s="231">
        <v>9991138.818</v>
      </c>
      <c r="F5" s="231">
        <v>11650571.977999995</v>
      </c>
      <c r="G5" s="231">
        <v>11813190.047000002</v>
      </c>
    </row>
    <row r="6" spans="1:7" x14ac:dyDescent="0.3">
      <c r="A6" s="206" t="s">
        <v>74</v>
      </c>
      <c r="B6" s="206" t="s">
        <v>112</v>
      </c>
      <c r="C6" s="231">
        <v>7357159.4559999993</v>
      </c>
      <c r="D6" s="231">
        <v>7575845.1750000017</v>
      </c>
      <c r="E6" s="231">
        <v>7426863.2739999993</v>
      </c>
      <c r="F6" s="231">
        <v>7435665.7560000019</v>
      </c>
      <c r="G6" s="231">
        <v>7305841.8910000017</v>
      </c>
    </row>
    <row r="7" spans="1:7" x14ac:dyDescent="0.3">
      <c r="F7" s="50"/>
      <c r="G7" s="50"/>
    </row>
    <row r="8" spans="1:7" x14ac:dyDescent="0.3">
      <c r="F8" s="26"/>
      <c r="G8" s="26"/>
    </row>
    <row r="9" spans="1:7" x14ac:dyDescent="0.3">
      <c r="C9" s="47"/>
      <c r="D9" s="47"/>
      <c r="E9" s="47"/>
      <c r="F9" s="47"/>
      <c r="G9" s="47"/>
    </row>
    <row r="14" spans="1:7" x14ac:dyDescent="0.3">
      <c r="D14" s="19"/>
    </row>
    <row r="15" spans="1:7" x14ac:dyDescent="0.3">
      <c r="D15" s="19"/>
    </row>
    <row r="38" spans="7:11" x14ac:dyDescent="0.3">
      <c r="H38" s="189" t="s">
        <v>497</v>
      </c>
      <c r="I38" s="189" t="s">
        <v>497</v>
      </c>
      <c r="J38" s="189" t="s">
        <v>447</v>
      </c>
      <c r="K38" s="189" t="s">
        <v>447</v>
      </c>
    </row>
    <row r="39" spans="7:11" x14ac:dyDescent="0.3">
      <c r="G39" s="171" t="e">
        <f>#REF!</f>
        <v>#REF!</v>
      </c>
      <c r="H39" s="190" t="e">
        <f>(#REF!/#REF!)-1</f>
        <v>#REF!</v>
      </c>
      <c r="I39" s="191" t="e">
        <f>#REF!-#REF!</f>
        <v>#REF!</v>
      </c>
      <c r="J39" s="190" t="e">
        <f>(#REF!/#REF!)-1</f>
        <v>#REF!</v>
      </c>
      <c r="K39" s="191" t="e">
        <f>#REF!-#REF!</f>
        <v>#REF!</v>
      </c>
    </row>
    <row r="40" spans="7:11" x14ac:dyDescent="0.3">
      <c r="G40" s="192"/>
      <c r="H40" s="188"/>
      <c r="I40" s="188"/>
      <c r="J40" s="188"/>
      <c r="K40" s="188"/>
    </row>
    <row r="41" spans="7:11" ht="57.6" x14ac:dyDescent="0.3">
      <c r="G41" s="171" t="str">
        <f>A6</f>
        <v>tržby - právnické a podnikající fyzické osoby</v>
      </c>
      <c r="H41" s="190" t="e">
        <f>(#REF!/#REF!)-1</f>
        <v>#REF!</v>
      </c>
      <c r="I41" s="191" t="e">
        <f>#REF!-#REF!</f>
        <v>#REF!</v>
      </c>
      <c r="J41" s="190" t="e">
        <f>(#REF!/#REF!)-1</f>
        <v>#REF!</v>
      </c>
      <c r="K41" s="191" t="e">
        <f>#REF!-#REF!</f>
        <v>#REF!</v>
      </c>
    </row>
    <row r="42" spans="7:11" x14ac:dyDescent="0.3">
      <c r="G42" s="192"/>
      <c r="H42" s="188"/>
      <c r="I42" s="188"/>
      <c r="J42" s="188"/>
      <c r="K42" s="188"/>
    </row>
    <row r="43" spans="7:11" x14ac:dyDescent="0.3">
      <c r="G43" s="171" t="s">
        <v>500</v>
      </c>
      <c r="H43" s="190" t="e">
        <f>(#REF!/#REF!)-1</f>
        <v>#REF!</v>
      </c>
      <c r="I43" s="191" t="e">
        <f>#REF!-#REF!</f>
        <v>#REF!</v>
      </c>
      <c r="J43" s="190" t="e">
        <f>(#REF!/#REF!)-1</f>
        <v>#REF!</v>
      </c>
      <c r="K43" s="191" t="e">
        <f>#REF!-#REF!</f>
        <v>#REF!</v>
      </c>
    </row>
    <row r="44" spans="7:11" x14ac:dyDescent="0.3">
      <c r="G44" s="192"/>
      <c r="H44" s="188"/>
      <c r="I44" s="188"/>
      <c r="J44" s="188"/>
      <c r="K44" s="18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A4B05-C096-4714-9E29-9A5F6A13A29C}">
  <dimension ref="A1:F7"/>
  <sheetViews>
    <sheetView workbookViewId="0"/>
  </sheetViews>
  <sheetFormatPr defaultRowHeight="14.4" x14ac:dyDescent="0.3"/>
  <cols>
    <col min="1" max="1" width="31.44140625" customWidth="1"/>
    <col min="2" max="6" width="10.44140625" customWidth="1"/>
  </cols>
  <sheetData>
    <row r="1" spans="1:6" x14ac:dyDescent="0.3">
      <c r="A1" t="s">
        <v>150</v>
      </c>
    </row>
    <row r="2" spans="1:6" ht="15" thickBot="1" x14ac:dyDescent="0.35">
      <c r="A2" s="12" t="s">
        <v>104</v>
      </c>
      <c r="B2" s="67">
        <v>2017</v>
      </c>
      <c r="C2" s="67">
        <v>2018</v>
      </c>
      <c r="D2" s="67">
        <v>2019</v>
      </c>
      <c r="E2" s="67">
        <v>2020</v>
      </c>
      <c r="F2" s="67">
        <v>2021</v>
      </c>
    </row>
    <row r="3" spans="1:6" x14ac:dyDescent="0.3">
      <c r="A3" s="6" t="s">
        <v>516</v>
      </c>
      <c r="B3" s="229">
        <v>141.44947531492025</v>
      </c>
      <c r="C3" s="229">
        <v>141.39531866025229</v>
      </c>
      <c r="D3" s="229">
        <v>141.74068885469399</v>
      </c>
      <c r="E3" s="229">
        <v>166.81137630426261</v>
      </c>
      <c r="F3" s="229">
        <v>169.14811409272934</v>
      </c>
    </row>
    <row r="4" spans="1:6" x14ac:dyDescent="0.3">
      <c r="B4" s="19"/>
      <c r="C4" s="19"/>
    </row>
    <row r="5" spans="1:6" x14ac:dyDescent="0.3">
      <c r="E5" s="30"/>
      <c r="F5" s="30"/>
    </row>
    <row r="7" spans="1:6" x14ac:dyDescent="0.3">
      <c r="F7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4341-974D-4762-8B8C-62F82F983651}">
  <dimension ref="A1:H16"/>
  <sheetViews>
    <sheetView zoomScaleNormal="100" workbookViewId="0"/>
  </sheetViews>
  <sheetFormatPr defaultRowHeight="14.4" x14ac:dyDescent="0.3"/>
  <cols>
    <col min="1" max="1" width="6.6640625" customWidth="1"/>
    <col min="2" max="2" width="18.44140625" bestFit="1" customWidth="1"/>
    <col min="3" max="8" width="19.109375" customWidth="1"/>
  </cols>
  <sheetData>
    <row r="1" spans="1:8" x14ac:dyDescent="0.3">
      <c r="A1" t="s">
        <v>148</v>
      </c>
    </row>
    <row r="2" spans="1:8" ht="43.8" thickBot="1" x14ac:dyDescent="0.35">
      <c r="A2" s="117" t="s">
        <v>104</v>
      </c>
      <c r="B2" s="117" t="s">
        <v>100</v>
      </c>
      <c r="C2" s="117" t="s">
        <v>15</v>
      </c>
      <c r="D2" s="117" t="s">
        <v>16</v>
      </c>
      <c r="E2" s="117" t="s">
        <v>75</v>
      </c>
      <c r="F2" s="117" t="s">
        <v>76</v>
      </c>
      <c r="G2" s="117" t="s">
        <v>77</v>
      </c>
      <c r="H2" s="117" t="s">
        <v>5</v>
      </c>
    </row>
    <row r="3" spans="1:8" x14ac:dyDescent="0.3">
      <c r="A3" s="205">
        <v>2017</v>
      </c>
      <c r="B3" s="167" t="s">
        <v>121</v>
      </c>
      <c r="C3" s="10">
        <v>11481776.122</v>
      </c>
      <c r="D3" s="10">
        <v>8587357.5080000013</v>
      </c>
      <c r="E3" s="10">
        <v>837844.53799999983</v>
      </c>
      <c r="F3" s="10">
        <v>278822.90299999993</v>
      </c>
      <c r="G3" s="10">
        <v>483681.92599999998</v>
      </c>
      <c r="H3" s="10">
        <v>142269.92700000005</v>
      </c>
    </row>
    <row r="4" spans="1:8" x14ac:dyDescent="0.3">
      <c r="A4" s="205">
        <v>2018</v>
      </c>
      <c r="B4" s="167" t="s">
        <v>121</v>
      </c>
      <c r="C4" s="10">
        <v>11443113.285</v>
      </c>
      <c r="D4" s="10">
        <v>8888500.1659999974</v>
      </c>
      <c r="E4" s="10">
        <v>820708.94899999991</v>
      </c>
      <c r="F4" s="10">
        <v>255244.10600000003</v>
      </c>
      <c r="G4" s="10">
        <v>698603.60499999998</v>
      </c>
      <c r="H4" s="10">
        <v>148311.58000000002</v>
      </c>
    </row>
    <row r="5" spans="1:8" x14ac:dyDescent="0.3">
      <c r="A5" s="205">
        <v>2019</v>
      </c>
      <c r="B5" s="167" t="s">
        <v>121</v>
      </c>
      <c r="C5" s="10">
        <v>11594654.448000001</v>
      </c>
      <c r="D5" s="10">
        <v>9500806.4840000011</v>
      </c>
      <c r="E5" s="10">
        <v>835593.16500000004</v>
      </c>
      <c r="F5" s="10">
        <v>248321.14900000003</v>
      </c>
      <c r="G5" s="10">
        <v>743661.99200000009</v>
      </c>
      <c r="H5" s="10">
        <v>104574.25000000001</v>
      </c>
    </row>
    <row r="6" spans="1:8" x14ac:dyDescent="0.3">
      <c r="A6" s="66">
        <v>2020</v>
      </c>
      <c r="B6" s="6" t="s">
        <v>121</v>
      </c>
      <c r="C6" s="9">
        <v>13244477.948999997</v>
      </c>
      <c r="D6" s="9">
        <v>11451101.848999996</v>
      </c>
      <c r="E6" s="9">
        <v>964640.81599999976</v>
      </c>
      <c r="F6" s="9">
        <v>258321.38000000003</v>
      </c>
      <c r="G6" s="9">
        <v>621972.07299999963</v>
      </c>
      <c r="H6" s="9">
        <v>103656.38299999999</v>
      </c>
    </row>
    <row r="7" spans="1:8" x14ac:dyDescent="0.3">
      <c r="A7" s="66">
        <v>2021</v>
      </c>
      <c r="B7" s="6" t="s">
        <v>121</v>
      </c>
      <c r="C7" s="9">
        <v>13537366.912999997</v>
      </c>
      <c r="D7" s="9">
        <v>12124714.137999998</v>
      </c>
      <c r="E7" s="9">
        <v>965982.31499999983</v>
      </c>
      <c r="F7" s="9">
        <v>229599.04100000017</v>
      </c>
      <c r="G7" s="9">
        <v>670112.68409999995</v>
      </c>
      <c r="H7" s="9">
        <v>111774.33999999995</v>
      </c>
    </row>
    <row r="8" spans="1:8" x14ac:dyDescent="0.3">
      <c r="C8" s="19"/>
      <c r="D8" s="19"/>
      <c r="E8" s="19"/>
      <c r="F8" s="19"/>
      <c r="G8" s="19"/>
      <c r="H8" s="19"/>
    </row>
    <row r="9" spans="1:8" x14ac:dyDescent="0.3">
      <c r="C9" s="19"/>
      <c r="D9" s="19"/>
      <c r="E9" s="19"/>
      <c r="F9" s="19"/>
      <c r="G9" s="19"/>
      <c r="H9" s="19"/>
    </row>
    <row r="10" spans="1:8" x14ac:dyDescent="0.3">
      <c r="C10" s="19"/>
      <c r="D10" s="19"/>
      <c r="E10" s="19"/>
      <c r="F10" s="19"/>
      <c r="G10" s="19"/>
      <c r="H10" s="19"/>
    </row>
    <row r="11" spans="1:8" x14ac:dyDescent="0.3">
      <c r="C11" s="19"/>
      <c r="D11" s="19"/>
      <c r="E11" s="19"/>
      <c r="F11" s="19"/>
      <c r="G11" s="19"/>
      <c r="H11" s="19"/>
    </row>
    <row r="12" spans="1:8" x14ac:dyDescent="0.3">
      <c r="C12" s="19"/>
      <c r="D12" s="19"/>
      <c r="E12" s="19"/>
      <c r="F12" s="19"/>
      <c r="G12" s="19"/>
      <c r="H12" s="19"/>
    </row>
    <row r="13" spans="1:8" x14ac:dyDescent="0.3">
      <c r="C13" s="26"/>
      <c r="D13" s="26"/>
      <c r="E13" s="26"/>
      <c r="F13" s="26"/>
      <c r="G13" s="26"/>
      <c r="H13" s="26"/>
    </row>
    <row r="14" spans="1:8" x14ac:dyDescent="0.3">
      <c r="C14" s="26"/>
      <c r="D14" s="26"/>
      <c r="G14" s="26"/>
      <c r="H14" s="26"/>
    </row>
    <row r="15" spans="1:8" x14ac:dyDescent="0.3">
      <c r="C15" s="26"/>
    </row>
    <row r="16" spans="1:8" x14ac:dyDescent="0.3">
      <c r="G16" s="3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4B8E-20D6-4A55-9BF3-5BD4161DD6EA}">
  <dimension ref="A1:C33"/>
  <sheetViews>
    <sheetView workbookViewId="0"/>
  </sheetViews>
  <sheetFormatPr defaultRowHeight="14.4" x14ac:dyDescent="0.3"/>
  <cols>
    <col min="1" max="1" width="44.44140625" customWidth="1"/>
    <col min="2" max="2" width="18.44140625" bestFit="1" customWidth="1"/>
    <col min="3" max="3" width="17.88671875" bestFit="1" customWidth="1"/>
    <col min="4" max="4" width="9.109375" customWidth="1"/>
  </cols>
  <sheetData>
    <row r="1" spans="1:3" x14ac:dyDescent="0.3">
      <c r="A1" t="s">
        <v>499</v>
      </c>
    </row>
    <row r="2" spans="1:3" ht="15" thickBot="1" x14ac:dyDescent="0.35">
      <c r="A2" s="12" t="s">
        <v>123</v>
      </c>
      <c r="B2" s="12" t="s">
        <v>100</v>
      </c>
      <c r="C2" s="12" t="s">
        <v>376</v>
      </c>
    </row>
    <row r="3" spans="1:3" x14ac:dyDescent="0.3">
      <c r="A3" s="6" t="s">
        <v>15</v>
      </c>
      <c r="B3" s="6" t="s">
        <v>121</v>
      </c>
      <c r="C3" s="10">
        <v>13537366.912999997</v>
      </c>
    </row>
    <row r="4" spans="1:3" x14ac:dyDescent="0.3">
      <c r="A4" s="167" t="s">
        <v>16</v>
      </c>
      <c r="B4" s="6" t="s">
        <v>121</v>
      </c>
      <c r="C4" s="10">
        <v>12124714.137999998</v>
      </c>
    </row>
    <row r="5" spans="1:3" x14ac:dyDescent="0.3">
      <c r="A5" s="167" t="s">
        <v>17</v>
      </c>
      <c r="B5" s="6" t="s">
        <v>121</v>
      </c>
      <c r="C5" s="10">
        <v>965982.31499999983</v>
      </c>
    </row>
    <row r="6" spans="1:3" x14ac:dyDescent="0.3">
      <c r="A6" s="167" t="s">
        <v>76</v>
      </c>
      <c r="B6" s="6" t="s">
        <v>121</v>
      </c>
      <c r="C6" s="10">
        <v>229599.04100000017</v>
      </c>
    </row>
    <row r="7" spans="1:3" x14ac:dyDescent="0.3">
      <c r="A7" s="167" t="s">
        <v>77</v>
      </c>
      <c r="B7" s="6" t="s">
        <v>121</v>
      </c>
      <c r="C7" s="10">
        <v>670112.68409999995</v>
      </c>
    </row>
    <row r="8" spans="1:3" x14ac:dyDescent="0.3">
      <c r="A8" s="167" t="s">
        <v>19</v>
      </c>
      <c r="B8" s="6" t="s">
        <v>121</v>
      </c>
      <c r="C8" s="10">
        <v>111774.33999999995</v>
      </c>
    </row>
    <row r="33" spans="2:2" x14ac:dyDescent="0.3">
      <c r="B33" s="2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322E-E913-449A-9B24-9CDA882FE8CE}">
  <dimension ref="A1:C9"/>
  <sheetViews>
    <sheetView workbookViewId="0"/>
  </sheetViews>
  <sheetFormatPr defaultRowHeight="14.4" x14ac:dyDescent="0.3"/>
  <cols>
    <col min="1" max="1" width="44.88671875" customWidth="1"/>
    <col min="2" max="2" width="15" customWidth="1"/>
    <col min="3" max="3" width="18.44140625" bestFit="1" customWidth="1"/>
  </cols>
  <sheetData>
    <row r="1" spans="1:3" x14ac:dyDescent="0.3">
      <c r="A1" t="s">
        <v>498</v>
      </c>
    </row>
    <row r="2" spans="1:3" ht="15" thickBot="1" x14ac:dyDescent="0.35">
      <c r="A2" s="12" t="s">
        <v>123</v>
      </c>
      <c r="B2" s="12" t="s">
        <v>100</v>
      </c>
      <c r="C2" s="12" t="s">
        <v>378</v>
      </c>
    </row>
    <row r="3" spans="1:3" x14ac:dyDescent="0.3">
      <c r="A3" s="167" t="s">
        <v>15</v>
      </c>
      <c r="B3" s="167" t="s">
        <v>112</v>
      </c>
      <c r="C3" s="10">
        <v>9766884.6179999951</v>
      </c>
    </row>
    <row r="4" spans="1:3" x14ac:dyDescent="0.3">
      <c r="A4" s="167" t="s">
        <v>16</v>
      </c>
      <c r="B4" s="167" t="s">
        <v>112</v>
      </c>
      <c r="C4" s="10">
        <v>7964502.7589999996</v>
      </c>
    </row>
    <row r="5" spans="1:3" x14ac:dyDescent="0.3">
      <c r="A5" s="167" t="s">
        <v>17</v>
      </c>
      <c r="B5" s="167" t="s">
        <v>112</v>
      </c>
      <c r="C5" s="10">
        <v>924301.00600000005</v>
      </c>
    </row>
    <row r="6" spans="1:3" x14ac:dyDescent="0.3">
      <c r="A6" s="167" t="s">
        <v>18</v>
      </c>
      <c r="B6" s="167" t="s">
        <v>112</v>
      </c>
      <c r="C6" s="10">
        <v>1099592.6710000003</v>
      </c>
    </row>
    <row r="7" spans="1:3" x14ac:dyDescent="0.3">
      <c r="A7" s="167" t="s">
        <v>77</v>
      </c>
      <c r="B7" s="167" t="s">
        <v>112</v>
      </c>
      <c r="C7" s="10">
        <v>548293.3581000003</v>
      </c>
    </row>
    <row r="8" spans="1:3" x14ac:dyDescent="0.3">
      <c r="A8" s="167" t="s">
        <v>19</v>
      </c>
      <c r="B8" s="167" t="s">
        <v>112</v>
      </c>
      <c r="C8" s="10">
        <v>124366.83799999999</v>
      </c>
    </row>
    <row r="9" spans="1:3" x14ac:dyDescent="0.3">
      <c r="C9" s="19"/>
    </row>
  </sheetData>
  <pageMargins left="0.7" right="0.7" top="0.78740157499999996" bottom="0.78740157499999996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585C2-6A4A-4956-B80F-A7770A5186E7}">
  <dimension ref="A1:G4"/>
  <sheetViews>
    <sheetView workbookViewId="0"/>
  </sheetViews>
  <sheetFormatPr defaultRowHeight="14.4" x14ac:dyDescent="0.3"/>
  <cols>
    <col min="1" max="1" width="41.5546875" customWidth="1"/>
    <col min="2" max="2" width="19.109375" bestFit="1" customWidth="1"/>
    <col min="3" max="7" width="12.6640625" bestFit="1" customWidth="1"/>
  </cols>
  <sheetData>
    <row r="1" spans="1:7" x14ac:dyDescent="0.3">
      <c r="A1" t="s">
        <v>151</v>
      </c>
    </row>
    <row r="2" spans="1:7" ht="15" thickBot="1" x14ac:dyDescent="0.35">
      <c r="A2" s="12" t="s">
        <v>124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78</v>
      </c>
      <c r="B3" s="6" t="s">
        <v>125</v>
      </c>
      <c r="C3" s="162">
        <v>8384760.1420000019</v>
      </c>
      <c r="D3" s="162">
        <v>8178948.0127000017</v>
      </c>
      <c r="E3" s="162">
        <v>7645507.6040000003</v>
      </c>
      <c r="F3" s="162">
        <v>6430993.697300001</v>
      </c>
      <c r="G3" s="162">
        <v>5723767.2266000025</v>
      </c>
    </row>
    <row r="4" spans="1:7" x14ac:dyDescent="0.3">
      <c r="A4" s="167" t="s">
        <v>79</v>
      </c>
      <c r="B4" s="167" t="s">
        <v>112</v>
      </c>
      <c r="C4" s="231">
        <v>4354295.4300999995</v>
      </c>
      <c r="D4" s="231">
        <v>3879670.5420999993</v>
      </c>
      <c r="E4" s="231">
        <v>3533981.1730000004</v>
      </c>
      <c r="F4" s="231">
        <v>3190352.0079999994</v>
      </c>
      <c r="G4" s="231">
        <v>3159144.7799199997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58B0-653F-4840-B21A-B81EB3EB4EC7}">
  <dimension ref="A1:E7"/>
  <sheetViews>
    <sheetView workbookViewId="0">
      <selection activeCell="D4" sqref="D4"/>
    </sheetView>
  </sheetViews>
  <sheetFormatPr defaultRowHeight="14.4" x14ac:dyDescent="0.3"/>
  <cols>
    <col min="1" max="1" width="33.6640625" customWidth="1"/>
    <col min="2" max="2" width="13" customWidth="1"/>
    <col min="7" max="7" width="11" customWidth="1"/>
  </cols>
  <sheetData>
    <row r="1" spans="1:5" x14ac:dyDescent="0.3">
      <c r="A1" s="88" t="s">
        <v>394</v>
      </c>
    </row>
    <row r="2" spans="1:5" ht="15" thickBot="1" x14ac:dyDescent="0.35">
      <c r="A2" s="12" t="s">
        <v>105</v>
      </c>
      <c r="B2" s="14" t="s">
        <v>395</v>
      </c>
    </row>
    <row r="3" spans="1:5" x14ac:dyDescent="0.3">
      <c r="A3" s="6" t="s">
        <v>30</v>
      </c>
      <c r="B3" s="145">
        <v>31487793</v>
      </c>
      <c r="E3" s="23"/>
    </row>
    <row r="4" spans="1:5" x14ac:dyDescent="0.3">
      <c r="A4" s="81" t="s">
        <v>31</v>
      </c>
      <c r="B4" s="144">
        <v>29957999.978999998</v>
      </c>
    </row>
    <row r="5" spans="1:5" x14ac:dyDescent="0.3">
      <c r="A5" s="142" t="s">
        <v>32</v>
      </c>
      <c r="B5" s="144">
        <v>18500918</v>
      </c>
    </row>
    <row r="6" spans="1:5" x14ac:dyDescent="0.3">
      <c r="A6" s="142" t="s">
        <v>145</v>
      </c>
      <c r="B6" s="144">
        <v>18182936</v>
      </c>
    </row>
    <row r="7" spans="1:5" x14ac:dyDescent="0.3">
      <c r="A7" s="81" t="s">
        <v>5</v>
      </c>
      <c r="B7" s="144">
        <v>26935542.662660018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EA28F-B661-43B8-BA2B-63150BF1DF87}">
  <dimension ref="A1:C7"/>
  <sheetViews>
    <sheetView workbookViewId="0"/>
  </sheetViews>
  <sheetFormatPr defaultRowHeight="14.4" x14ac:dyDescent="0.3"/>
  <cols>
    <col min="1" max="1" width="31.44140625" customWidth="1"/>
    <col min="2" max="2" width="19.109375" bestFit="1" customWidth="1"/>
    <col min="3" max="3" width="16.109375" bestFit="1" customWidth="1"/>
  </cols>
  <sheetData>
    <row r="1" spans="1:3" x14ac:dyDescent="0.3">
      <c r="A1" t="s">
        <v>495</v>
      </c>
    </row>
    <row r="2" spans="1:3" ht="15" thickBot="1" x14ac:dyDescent="0.35">
      <c r="A2" s="12" t="s">
        <v>126</v>
      </c>
      <c r="B2" s="12" t="s">
        <v>100</v>
      </c>
      <c r="C2" s="12" t="s">
        <v>496</v>
      </c>
    </row>
    <row r="3" spans="1:3" x14ac:dyDescent="0.3">
      <c r="A3" s="6" t="s">
        <v>152</v>
      </c>
      <c r="B3" s="6" t="s">
        <v>125</v>
      </c>
      <c r="C3" s="9">
        <v>26937.292600000001</v>
      </c>
    </row>
    <row r="4" spans="1:3" x14ac:dyDescent="0.3">
      <c r="A4" s="167" t="s">
        <v>80</v>
      </c>
      <c r="B4" s="6" t="s">
        <v>125</v>
      </c>
      <c r="C4" s="10">
        <v>2767037.1029999992</v>
      </c>
    </row>
    <row r="5" spans="1:3" x14ac:dyDescent="0.3">
      <c r="A5" s="167" t="s">
        <v>81</v>
      </c>
      <c r="B5" s="6" t="s">
        <v>125</v>
      </c>
      <c r="C5" s="10">
        <v>2796362.427999998</v>
      </c>
    </row>
    <row r="6" spans="1:3" x14ac:dyDescent="0.3">
      <c r="A6" s="167" t="s">
        <v>82</v>
      </c>
      <c r="B6" s="6" t="s">
        <v>125</v>
      </c>
      <c r="C6" s="10">
        <v>37442.473999999995</v>
      </c>
    </row>
    <row r="7" spans="1:3" x14ac:dyDescent="0.3">
      <c r="A7" s="167" t="s">
        <v>153</v>
      </c>
      <c r="B7" s="6" t="s">
        <v>125</v>
      </c>
      <c r="C7" s="10">
        <v>95987.928999999916</v>
      </c>
    </row>
  </sheetData>
  <pageMargins left="0.7" right="0.7" top="0.78740157499999996" bottom="0.78740157499999996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5A36-33F6-4989-ADCC-F0BD695BE5A0}">
  <dimension ref="A1:G3"/>
  <sheetViews>
    <sheetView workbookViewId="0"/>
  </sheetViews>
  <sheetFormatPr defaultRowHeight="14.4" x14ac:dyDescent="0.3"/>
  <cols>
    <col min="1" max="1" width="31.5546875" bestFit="1" customWidth="1"/>
    <col min="2" max="6" width="11.109375" customWidth="1"/>
    <col min="7" max="7" width="16.33203125" bestFit="1" customWidth="1"/>
  </cols>
  <sheetData>
    <row r="1" spans="1:7" x14ac:dyDescent="0.3">
      <c r="A1" t="s">
        <v>494</v>
      </c>
    </row>
    <row r="2" spans="1:7" ht="15" thickBot="1" x14ac:dyDescent="0.35">
      <c r="A2" s="12" t="s">
        <v>128</v>
      </c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</row>
    <row r="3" spans="1:7" x14ac:dyDescent="0.3">
      <c r="A3" s="6" t="s">
        <v>127</v>
      </c>
      <c r="B3" s="107">
        <v>51.824509428201758</v>
      </c>
      <c r="C3" s="107">
        <v>49.73073734133397</v>
      </c>
      <c r="D3" s="9">
        <v>44.883910872541414</v>
      </c>
      <c r="E3" s="9">
        <v>37.715163413611883</v>
      </c>
      <c r="F3" s="9">
        <v>32.683026720500173</v>
      </c>
      <c r="G3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D13E-FF21-4AED-B06A-4DA119A7F0C7}">
  <dimension ref="A1:G10"/>
  <sheetViews>
    <sheetView workbookViewId="0"/>
  </sheetViews>
  <sheetFormatPr defaultRowHeight="14.4" x14ac:dyDescent="0.3"/>
  <cols>
    <col min="1" max="1" width="31.109375" customWidth="1"/>
    <col min="2" max="2" width="19.109375" bestFit="1" customWidth="1"/>
    <col min="3" max="7" width="11.109375" customWidth="1"/>
  </cols>
  <sheetData>
    <row r="1" spans="1:7" x14ac:dyDescent="0.3">
      <c r="A1" t="s">
        <v>157</v>
      </c>
    </row>
    <row r="2" spans="1:7" ht="15" thickBot="1" x14ac:dyDescent="0.35">
      <c r="A2" s="12" t="s">
        <v>129</v>
      </c>
      <c r="B2" s="12" t="s">
        <v>100</v>
      </c>
      <c r="C2" s="67">
        <v>2017</v>
      </c>
      <c r="D2" s="67">
        <v>2018</v>
      </c>
      <c r="E2" s="67">
        <v>2019</v>
      </c>
      <c r="F2" s="67">
        <v>2020</v>
      </c>
      <c r="G2" s="67">
        <v>2021</v>
      </c>
    </row>
    <row r="3" spans="1:7" x14ac:dyDescent="0.3">
      <c r="A3" s="6" t="s">
        <v>83</v>
      </c>
      <c r="B3" s="6" t="s">
        <v>125</v>
      </c>
      <c r="C3" s="162">
        <v>78883.241999999998</v>
      </c>
      <c r="D3" s="162">
        <v>79976.552500000005</v>
      </c>
      <c r="E3" s="162">
        <v>79419.224499999997</v>
      </c>
      <c r="F3" s="162">
        <v>74190.467500000028</v>
      </c>
      <c r="G3" s="162">
        <v>64198.781999999985</v>
      </c>
    </row>
    <row r="4" spans="1:7" x14ac:dyDescent="0.3">
      <c r="A4" s="167" t="s">
        <v>84</v>
      </c>
      <c r="B4" s="167" t="s">
        <v>112</v>
      </c>
      <c r="C4" s="231">
        <v>304325.86880000011</v>
      </c>
      <c r="D4" s="231">
        <v>316916.23600000003</v>
      </c>
      <c r="E4" s="231">
        <v>316543.75999999995</v>
      </c>
      <c r="F4" s="231">
        <v>297874.63700000005</v>
      </c>
      <c r="G4" s="231">
        <v>258024.71399999998</v>
      </c>
    </row>
    <row r="10" spans="1:7" x14ac:dyDescent="0.3">
      <c r="D10" s="33"/>
    </row>
  </sheetData>
  <pageMargins left="0.7" right="0.7" top="0.78740157499999996" bottom="0.78740157499999996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E7350-7C77-4AF2-86E9-D67A155BBB34}">
  <dimension ref="A1:F3"/>
  <sheetViews>
    <sheetView workbookViewId="0"/>
  </sheetViews>
  <sheetFormatPr defaultRowHeight="14.4" x14ac:dyDescent="0.3"/>
  <cols>
    <col min="1" max="1" width="40.33203125" bestFit="1" customWidth="1"/>
    <col min="2" max="6" width="9.5546875" bestFit="1" customWidth="1"/>
  </cols>
  <sheetData>
    <row r="1" spans="1:6" x14ac:dyDescent="0.3">
      <c r="A1" t="s">
        <v>493</v>
      </c>
    </row>
    <row r="2" spans="1:6" ht="15" thickBot="1" x14ac:dyDescent="0.35">
      <c r="A2" s="12" t="s">
        <v>130</v>
      </c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</row>
    <row r="3" spans="1:6" x14ac:dyDescent="0.3">
      <c r="A3" s="6" t="s">
        <v>131</v>
      </c>
      <c r="B3" s="271">
        <v>0.52315997646301327</v>
      </c>
      <c r="C3" s="271">
        <v>0.52460447591000048</v>
      </c>
      <c r="D3" s="15">
        <v>0.50515890780295536</v>
      </c>
      <c r="E3" s="15">
        <v>0.4755867975885601</v>
      </c>
      <c r="F3" s="15">
        <v>0.4026447791334829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4612-9A84-4F10-99B7-6242C335276D}">
  <dimension ref="A1:F4"/>
  <sheetViews>
    <sheetView workbookViewId="0"/>
  </sheetViews>
  <sheetFormatPr defaultRowHeight="14.4" x14ac:dyDescent="0.3"/>
  <cols>
    <col min="1" max="1" width="31.33203125" customWidth="1"/>
  </cols>
  <sheetData>
    <row r="1" spans="1:6" x14ac:dyDescent="0.3">
      <c r="A1" t="s">
        <v>171</v>
      </c>
    </row>
    <row r="2" spans="1:6" ht="15" thickBot="1" x14ac:dyDescent="0.35">
      <c r="A2" s="12" t="s">
        <v>104</v>
      </c>
      <c r="B2" s="95">
        <v>2017</v>
      </c>
      <c r="C2" s="95">
        <v>2018</v>
      </c>
      <c r="D2" s="95">
        <v>2019</v>
      </c>
      <c r="E2" s="95">
        <v>2020</v>
      </c>
      <c r="F2" s="95">
        <v>2021</v>
      </c>
    </row>
    <row r="3" spans="1:6" ht="30" customHeight="1" x14ac:dyDescent="0.3">
      <c r="A3" s="223" t="s">
        <v>185</v>
      </c>
      <c r="B3" s="157">
        <v>2169</v>
      </c>
      <c r="C3" s="157">
        <v>2308</v>
      </c>
      <c r="D3" s="157">
        <v>2284</v>
      </c>
      <c r="E3" s="157">
        <v>2240</v>
      </c>
      <c r="F3" s="157">
        <v>2221</v>
      </c>
    </row>
    <row r="4" spans="1:6" x14ac:dyDescent="0.3">
      <c r="A4" s="76" t="s">
        <v>56</v>
      </c>
      <c r="B4" s="158">
        <v>1877</v>
      </c>
      <c r="C4" s="158">
        <v>1851</v>
      </c>
      <c r="D4" s="158">
        <v>1845</v>
      </c>
      <c r="E4" s="158">
        <v>1795</v>
      </c>
      <c r="F4" s="158">
        <v>1723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42F-71C4-4ABC-858F-74CAAA029178}">
  <dimension ref="A1:B12"/>
  <sheetViews>
    <sheetView workbookViewId="0"/>
  </sheetViews>
  <sheetFormatPr defaultRowHeight="14.4" x14ac:dyDescent="0.3"/>
  <cols>
    <col min="1" max="1" width="32.33203125" customWidth="1"/>
    <col min="2" max="2" width="31.88671875" customWidth="1"/>
  </cols>
  <sheetData>
    <row r="1" spans="1:2" x14ac:dyDescent="0.3">
      <c r="A1" s="99" t="s">
        <v>410</v>
      </c>
      <c r="B1" s="99"/>
    </row>
    <row r="2" spans="1:2" ht="15" thickBot="1" x14ac:dyDescent="0.35">
      <c r="A2" s="270" t="s">
        <v>105</v>
      </c>
      <c r="B2" s="270" t="s">
        <v>105</v>
      </c>
    </row>
    <row r="3" spans="1:2" x14ac:dyDescent="0.3">
      <c r="A3" s="101" t="s">
        <v>30</v>
      </c>
      <c r="B3" s="101" t="s">
        <v>204</v>
      </c>
    </row>
    <row r="4" spans="1:2" x14ac:dyDescent="0.3">
      <c r="A4" s="100" t="s">
        <v>32</v>
      </c>
      <c r="B4" s="100" t="s">
        <v>208</v>
      </c>
    </row>
    <row r="5" spans="1:2" x14ac:dyDescent="0.3">
      <c r="A5" s="100" t="s">
        <v>31</v>
      </c>
      <c r="B5" s="100" t="s">
        <v>206</v>
      </c>
    </row>
    <row r="6" spans="1:2" x14ac:dyDescent="0.3">
      <c r="A6" s="100" t="s">
        <v>198</v>
      </c>
      <c r="B6" s="100" t="s">
        <v>209</v>
      </c>
    </row>
    <row r="7" spans="1:2" x14ac:dyDescent="0.3">
      <c r="A7" s="100" t="s">
        <v>199</v>
      </c>
      <c r="B7" s="100" t="s">
        <v>207</v>
      </c>
    </row>
    <row r="8" spans="1:2" x14ac:dyDescent="0.3">
      <c r="A8" s="100" t="s">
        <v>178</v>
      </c>
      <c r="B8" s="100" t="s">
        <v>210</v>
      </c>
    </row>
    <row r="9" spans="1:2" x14ac:dyDescent="0.3">
      <c r="A9" s="100" t="s">
        <v>200</v>
      </c>
      <c r="B9" s="100" t="s">
        <v>409</v>
      </c>
    </row>
    <row r="10" spans="1:2" x14ac:dyDescent="0.3">
      <c r="A10" s="100" t="s">
        <v>201</v>
      </c>
      <c r="B10" s="100" t="s">
        <v>205</v>
      </c>
    </row>
    <row r="11" spans="1:2" x14ac:dyDescent="0.3">
      <c r="A11" s="100" t="s">
        <v>202</v>
      </c>
      <c r="B11" s="90" t="s">
        <v>211</v>
      </c>
    </row>
    <row r="12" spans="1:2" x14ac:dyDescent="0.3">
      <c r="A12" s="100" t="s">
        <v>203</v>
      </c>
      <c r="B12" s="100" t="s">
        <v>212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027E8-AACF-4BEB-B123-CF3067D2ED94}">
  <dimension ref="A1:G30"/>
  <sheetViews>
    <sheetView workbookViewId="0"/>
  </sheetViews>
  <sheetFormatPr defaultRowHeight="14.4" x14ac:dyDescent="0.3"/>
  <cols>
    <col min="1" max="1" width="18.5546875" customWidth="1"/>
    <col min="2" max="2" width="13.88671875" bestFit="1" customWidth="1"/>
    <col min="3" max="7" width="13.33203125" customWidth="1"/>
  </cols>
  <sheetData>
    <row r="1" spans="1:7" x14ac:dyDescent="0.3">
      <c r="A1" t="s">
        <v>492</v>
      </c>
    </row>
    <row r="2" spans="1:7" ht="15" thickBot="1" x14ac:dyDescent="0.35">
      <c r="A2" s="12" t="s">
        <v>132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488</v>
      </c>
      <c r="B3" s="6" t="s">
        <v>133</v>
      </c>
      <c r="C3" s="162">
        <v>875895</v>
      </c>
      <c r="D3" s="162">
        <v>888220</v>
      </c>
      <c r="E3" s="162">
        <v>918425</v>
      </c>
      <c r="F3" s="162">
        <v>955904</v>
      </c>
      <c r="G3" s="162">
        <v>989649</v>
      </c>
    </row>
    <row r="4" spans="1:7" x14ac:dyDescent="0.3">
      <c r="A4" s="167" t="s">
        <v>460</v>
      </c>
      <c r="B4" s="167" t="s">
        <v>133</v>
      </c>
      <c r="C4" s="231">
        <v>1084785</v>
      </c>
      <c r="D4" s="231">
        <v>1087517</v>
      </c>
      <c r="E4" s="231">
        <v>1092392</v>
      </c>
      <c r="F4" s="231">
        <v>1091607</v>
      </c>
      <c r="G4" s="231">
        <v>1117172</v>
      </c>
    </row>
    <row r="5" spans="1:7" x14ac:dyDescent="0.3">
      <c r="A5" s="167" t="s">
        <v>85</v>
      </c>
      <c r="B5" s="167" t="s">
        <v>133</v>
      </c>
      <c r="C5" s="231">
        <v>589240</v>
      </c>
      <c r="D5" s="231">
        <v>596710</v>
      </c>
      <c r="E5" s="231">
        <v>605510</v>
      </c>
      <c r="F5" s="231">
        <v>613947</v>
      </c>
      <c r="G5" s="231">
        <v>624918</v>
      </c>
    </row>
    <row r="6" spans="1:7" x14ac:dyDescent="0.3">
      <c r="A6" s="167" t="s">
        <v>86</v>
      </c>
      <c r="B6" s="167" t="s">
        <v>133</v>
      </c>
      <c r="C6" s="231">
        <v>569651</v>
      </c>
      <c r="D6" s="231">
        <v>622346</v>
      </c>
      <c r="E6" s="231">
        <v>664309</v>
      </c>
      <c r="F6" s="231">
        <v>721333</v>
      </c>
      <c r="G6" s="231">
        <v>740024</v>
      </c>
    </row>
    <row r="7" spans="1:7" x14ac:dyDescent="0.3">
      <c r="A7" s="167" t="s">
        <v>491</v>
      </c>
      <c r="B7" s="167" t="s">
        <v>133</v>
      </c>
      <c r="C7" s="231">
        <v>14165</v>
      </c>
      <c r="D7" s="231">
        <v>17157</v>
      </c>
      <c r="E7" s="231">
        <v>22671</v>
      </c>
      <c r="F7" s="231">
        <v>10899</v>
      </c>
      <c r="G7" s="231">
        <v>12397</v>
      </c>
    </row>
    <row r="8" spans="1:7" x14ac:dyDescent="0.3">
      <c r="A8" s="167" t="s">
        <v>68</v>
      </c>
      <c r="B8" s="167" t="s">
        <v>133</v>
      </c>
      <c r="C8" s="231">
        <v>227131</v>
      </c>
      <c r="D8" s="231">
        <v>358209</v>
      </c>
      <c r="E8" s="231">
        <v>422651</v>
      </c>
      <c r="F8" s="231">
        <v>439677</v>
      </c>
      <c r="G8" s="231">
        <v>452088</v>
      </c>
    </row>
    <row r="9" spans="1:7" x14ac:dyDescent="0.3">
      <c r="A9" s="167" t="s">
        <v>489</v>
      </c>
      <c r="B9" s="167" t="s">
        <v>133</v>
      </c>
      <c r="C9" s="231">
        <v>11869</v>
      </c>
      <c r="D9" s="230">
        <v>10885</v>
      </c>
      <c r="E9" s="231">
        <v>12035</v>
      </c>
      <c r="F9" s="231">
        <v>12059</v>
      </c>
      <c r="G9" s="231">
        <v>12598</v>
      </c>
    </row>
    <row r="10" spans="1:7" x14ac:dyDescent="0.3">
      <c r="A10" s="167" t="s">
        <v>475</v>
      </c>
      <c r="B10" s="167" t="s">
        <v>133</v>
      </c>
      <c r="C10" s="231">
        <v>3372736</v>
      </c>
      <c r="D10" s="230">
        <v>3581044</v>
      </c>
      <c r="E10" s="231">
        <v>3737993</v>
      </c>
      <c r="F10" s="231">
        <v>3845426</v>
      </c>
      <c r="G10" s="231">
        <v>3948846</v>
      </c>
    </row>
    <row r="11" spans="1:7" x14ac:dyDescent="0.3">
      <c r="D11" s="19"/>
      <c r="E11" s="19"/>
    </row>
    <row r="25" spans="2:6" x14ac:dyDescent="0.3">
      <c r="B25" s="28"/>
      <c r="C25" s="28"/>
      <c r="D25" s="28"/>
      <c r="E25" s="28"/>
      <c r="F25" s="28"/>
    </row>
    <row r="26" spans="2:6" x14ac:dyDescent="0.3">
      <c r="B26" s="28"/>
      <c r="C26" s="28"/>
      <c r="D26" s="28"/>
      <c r="E26" s="28"/>
      <c r="F26" s="28"/>
    </row>
    <row r="27" spans="2:6" x14ac:dyDescent="0.3">
      <c r="B27" s="26"/>
      <c r="C27" s="26"/>
      <c r="D27" s="26"/>
      <c r="E27" s="37"/>
      <c r="F27" s="37"/>
    </row>
    <row r="29" spans="2:6" x14ac:dyDescent="0.3">
      <c r="F29" s="34"/>
    </row>
    <row r="30" spans="2:6" x14ac:dyDescent="0.3">
      <c r="F30" s="3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4722-D1F6-49AF-83ED-A9E7745F98CF}">
  <dimension ref="A1:E9"/>
  <sheetViews>
    <sheetView workbookViewId="0"/>
  </sheetViews>
  <sheetFormatPr defaultRowHeight="14.4" x14ac:dyDescent="0.3"/>
  <cols>
    <col min="1" max="2" width="14.109375" customWidth="1"/>
    <col min="3" max="3" width="18.44140625" bestFit="1" customWidth="1"/>
    <col min="4" max="4" width="11.109375" bestFit="1" customWidth="1"/>
  </cols>
  <sheetData>
    <row r="1" spans="1:5" x14ac:dyDescent="0.3">
      <c r="A1" t="s">
        <v>490</v>
      </c>
    </row>
    <row r="2" spans="1:5" ht="15" thickBot="1" x14ac:dyDescent="0.35">
      <c r="A2" s="12" t="s">
        <v>132</v>
      </c>
      <c r="B2" s="12" t="s">
        <v>100</v>
      </c>
      <c r="C2" s="12" t="s">
        <v>389</v>
      </c>
      <c r="D2" s="12" t="s">
        <v>103</v>
      </c>
    </row>
    <row r="3" spans="1:5" x14ac:dyDescent="0.3">
      <c r="A3" s="6" t="s">
        <v>488</v>
      </c>
      <c r="B3" s="6" t="s">
        <v>133</v>
      </c>
      <c r="C3" s="162">
        <v>989649</v>
      </c>
      <c r="D3" s="211">
        <v>0.25061726894388892</v>
      </c>
      <c r="E3" s="34"/>
    </row>
    <row r="4" spans="1:5" x14ac:dyDescent="0.3">
      <c r="A4" s="167" t="s">
        <v>460</v>
      </c>
      <c r="B4" s="6" t="s">
        <v>133</v>
      </c>
      <c r="C4" s="162">
        <v>1117172</v>
      </c>
      <c r="D4" s="211">
        <v>0.28291100741836983</v>
      </c>
      <c r="E4" s="34"/>
    </row>
    <row r="5" spans="1:5" x14ac:dyDescent="0.3">
      <c r="A5" s="167" t="s">
        <v>85</v>
      </c>
      <c r="B5" s="6" t="s">
        <v>133</v>
      </c>
      <c r="C5" s="162">
        <v>624918</v>
      </c>
      <c r="D5" s="211">
        <v>0.15825332261627828</v>
      </c>
      <c r="E5" s="34"/>
    </row>
    <row r="6" spans="1:5" x14ac:dyDescent="0.3">
      <c r="A6" s="167" t="s">
        <v>86</v>
      </c>
      <c r="B6" s="6" t="s">
        <v>133</v>
      </c>
      <c r="C6" s="162">
        <v>740024</v>
      </c>
      <c r="D6" s="211">
        <v>0.18740259812613611</v>
      </c>
      <c r="E6" s="34"/>
    </row>
    <row r="7" spans="1:5" x14ac:dyDescent="0.3">
      <c r="A7" s="167" t="s">
        <v>87</v>
      </c>
      <c r="B7" s="6" t="s">
        <v>133</v>
      </c>
      <c r="C7" s="162">
        <v>12397</v>
      </c>
      <c r="D7" s="211">
        <v>3.1393981938014296E-3</v>
      </c>
      <c r="E7" s="34"/>
    </row>
    <row r="8" spans="1:5" x14ac:dyDescent="0.3">
      <c r="A8" s="167" t="s">
        <v>68</v>
      </c>
      <c r="B8" s="6" t="s">
        <v>133</v>
      </c>
      <c r="C8" s="162">
        <v>452088</v>
      </c>
      <c r="D8" s="211">
        <v>0.11448610556096642</v>
      </c>
      <c r="E8" s="34"/>
    </row>
    <row r="9" spans="1:5" x14ac:dyDescent="0.3">
      <c r="A9" s="167" t="s">
        <v>489</v>
      </c>
      <c r="B9" s="6" t="s">
        <v>133</v>
      </c>
      <c r="C9" s="162">
        <v>12598</v>
      </c>
      <c r="D9" s="211">
        <v>3.1902991405590394E-3</v>
      </c>
      <c r="E9" s="3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0E97B-F77E-4F5F-9D12-F5084D0D4373}">
  <dimension ref="A1:C7"/>
  <sheetViews>
    <sheetView workbookViewId="0"/>
  </sheetViews>
  <sheetFormatPr defaultRowHeight="14.4" x14ac:dyDescent="0.3"/>
  <cols>
    <col min="1" max="1" width="29.33203125" customWidth="1"/>
    <col min="2" max="2" width="14" customWidth="1"/>
    <col min="3" max="3" width="18.44140625" bestFit="1" customWidth="1"/>
  </cols>
  <sheetData>
    <row r="1" spans="1:3" x14ac:dyDescent="0.3">
      <c r="A1" t="s">
        <v>484</v>
      </c>
    </row>
    <row r="2" spans="1:3" ht="15" thickBot="1" x14ac:dyDescent="0.35">
      <c r="A2" s="12" t="s">
        <v>134</v>
      </c>
      <c r="B2" s="12" t="s">
        <v>100</v>
      </c>
      <c r="C2" s="12" t="s">
        <v>389</v>
      </c>
    </row>
    <row r="3" spans="1:3" x14ac:dyDescent="0.3">
      <c r="A3" s="167" t="s">
        <v>416</v>
      </c>
      <c r="B3" s="6" t="s">
        <v>133</v>
      </c>
      <c r="C3" s="10">
        <v>165351</v>
      </c>
    </row>
    <row r="4" spans="1:3" x14ac:dyDescent="0.3">
      <c r="A4" s="167" t="s">
        <v>163</v>
      </c>
      <c r="B4" s="6" t="s">
        <v>133</v>
      </c>
      <c r="C4" s="10">
        <v>1002809</v>
      </c>
    </row>
    <row r="5" spans="1:3" x14ac:dyDescent="0.3">
      <c r="A5" s="167" t="s">
        <v>162</v>
      </c>
      <c r="B5" s="6" t="s">
        <v>133</v>
      </c>
      <c r="C5" s="10">
        <v>1519904</v>
      </c>
    </row>
    <row r="6" spans="1:3" x14ac:dyDescent="0.3">
      <c r="A6" s="167" t="s">
        <v>172</v>
      </c>
      <c r="B6" s="6" t="s">
        <v>133</v>
      </c>
      <c r="C6" s="10">
        <v>1216276</v>
      </c>
    </row>
    <row r="7" spans="1:3" x14ac:dyDescent="0.3">
      <c r="A7" s="167" t="s">
        <v>161</v>
      </c>
      <c r="B7" s="6" t="s">
        <v>133</v>
      </c>
      <c r="C7" s="10">
        <v>44506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E584-0839-41B5-96DB-039AD2DE6D01}">
  <dimension ref="A1:K13"/>
  <sheetViews>
    <sheetView workbookViewId="0"/>
  </sheetViews>
  <sheetFormatPr defaultRowHeight="14.4" x14ac:dyDescent="0.3"/>
  <cols>
    <col min="1" max="1" width="39.6640625" customWidth="1"/>
    <col min="2" max="2" width="13.88671875" bestFit="1" customWidth="1"/>
    <col min="3" max="3" width="11.88671875" customWidth="1"/>
    <col min="4" max="4" width="12.109375" customWidth="1"/>
    <col min="5" max="5" width="12.33203125" customWidth="1"/>
    <col min="6" max="6" width="11.5546875" bestFit="1" customWidth="1"/>
    <col min="7" max="11" width="11.88671875" customWidth="1"/>
    <col min="12" max="12" width="11.33203125" bestFit="1" customWidth="1"/>
  </cols>
  <sheetData>
    <row r="1" spans="1:11" x14ac:dyDescent="0.3">
      <c r="A1" t="s">
        <v>483</v>
      </c>
    </row>
    <row r="2" spans="1:11" x14ac:dyDescent="0.3">
      <c r="A2" s="302" t="s">
        <v>478</v>
      </c>
      <c r="B2" s="295" t="s">
        <v>479</v>
      </c>
      <c r="C2" s="295"/>
      <c r="D2" s="295"/>
      <c r="E2" s="295"/>
      <c r="F2" s="296"/>
    </row>
    <row r="3" spans="1:11" ht="38.25" customHeight="1" thickBot="1" x14ac:dyDescent="0.35">
      <c r="A3" s="305"/>
      <c r="B3" s="94" t="s">
        <v>480</v>
      </c>
      <c r="C3" s="183" t="s">
        <v>466</v>
      </c>
      <c r="D3" s="183" t="s">
        <v>467</v>
      </c>
      <c r="E3" s="183" t="s">
        <v>481</v>
      </c>
      <c r="F3" s="95" t="s">
        <v>482</v>
      </c>
    </row>
    <row r="4" spans="1:11" x14ac:dyDescent="0.3">
      <c r="A4" s="6" t="s">
        <v>68</v>
      </c>
      <c r="B4" s="184">
        <v>71264</v>
      </c>
      <c r="C4" s="184">
        <v>263905</v>
      </c>
      <c r="D4" s="184">
        <v>101558</v>
      </c>
      <c r="E4" s="184">
        <v>15361</v>
      </c>
      <c r="F4" s="184">
        <v>0</v>
      </c>
      <c r="G4" s="185"/>
    </row>
    <row r="5" spans="1:11" x14ac:dyDescent="0.3">
      <c r="A5" s="167" t="s">
        <v>87</v>
      </c>
      <c r="B5" s="186">
        <v>1160</v>
      </c>
      <c r="C5" s="186">
        <v>5165</v>
      </c>
      <c r="D5" s="186">
        <v>3060</v>
      </c>
      <c r="E5" s="186">
        <v>3002</v>
      </c>
      <c r="F5" s="186">
        <v>10</v>
      </c>
      <c r="G5" s="185"/>
    </row>
    <row r="6" spans="1:11" x14ac:dyDescent="0.3">
      <c r="A6" s="167" t="s">
        <v>460</v>
      </c>
      <c r="B6" s="186">
        <v>48698</v>
      </c>
      <c r="C6" s="186">
        <v>360260</v>
      </c>
      <c r="D6" s="186">
        <v>643503</v>
      </c>
      <c r="E6" s="186">
        <v>63356</v>
      </c>
      <c r="F6" s="186">
        <v>1355</v>
      </c>
      <c r="G6" s="185"/>
    </row>
    <row r="7" spans="1:11" x14ac:dyDescent="0.3">
      <c r="A7" s="167" t="s">
        <v>469</v>
      </c>
      <c r="B7" s="186">
        <v>33026</v>
      </c>
      <c r="C7" s="186">
        <v>319223</v>
      </c>
      <c r="D7" s="186">
        <v>466816</v>
      </c>
      <c r="E7" s="186">
        <v>170368</v>
      </c>
      <c r="F7" s="186">
        <v>216</v>
      </c>
      <c r="G7" s="185"/>
    </row>
    <row r="8" spans="1:11" x14ac:dyDescent="0.3">
      <c r="A8" s="167" t="s">
        <v>86</v>
      </c>
      <c r="B8" s="186">
        <v>5031</v>
      </c>
      <c r="C8" s="186">
        <v>40879</v>
      </c>
      <c r="D8" s="186">
        <v>212411</v>
      </c>
      <c r="E8" s="186">
        <v>454413</v>
      </c>
      <c r="F8" s="186">
        <v>27290</v>
      </c>
      <c r="G8" s="185"/>
    </row>
    <row r="9" spans="1:11" x14ac:dyDescent="0.3">
      <c r="A9" s="167" t="s">
        <v>85</v>
      </c>
      <c r="B9" s="186">
        <v>1547</v>
      </c>
      <c r="C9" s="186">
        <v>10645</v>
      </c>
      <c r="D9" s="186">
        <v>90121</v>
      </c>
      <c r="E9" s="186">
        <v>507155</v>
      </c>
      <c r="F9" s="186">
        <v>15450</v>
      </c>
      <c r="G9" s="185"/>
    </row>
    <row r="10" spans="1:11" x14ac:dyDescent="0.3">
      <c r="G10" s="28"/>
      <c r="H10" s="28"/>
      <c r="I10" s="28"/>
      <c r="J10" s="28"/>
      <c r="K10" s="28"/>
    </row>
    <row r="11" spans="1:11" x14ac:dyDescent="0.3">
      <c r="F11" s="148"/>
    </row>
    <row r="13" spans="1:11" x14ac:dyDescent="0.3">
      <c r="B13" s="187"/>
      <c r="C13" s="187"/>
      <c r="D13" s="187"/>
      <c r="E13" s="187"/>
      <c r="F13" s="187"/>
    </row>
  </sheetData>
  <mergeCells count="2">
    <mergeCell ref="A2:A3"/>
    <mergeCell ref="B2:F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8FC81-2125-4AA9-AE27-96F4E29C8D4C}">
  <dimension ref="A1:N8"/>
  <sheetViews>
    <sheetView workbookViewId="0">
      <selection activeCell="H6" sqref="H6"/>
    </sheetView>
  </sheetViews>
  <sheetFormatPr defaultRowHeight="14.4" x14ac:dyDescent="0.3"/>
  <cols>
    <col min="2" max="2" width="14" bestFit="1" customWidth="1"/>
    <col min="3" max="14" width="13.6640625" customWidth="1"/>
  </cols>
  <sheetData>
    <row r="1" spans="1:14" x14ac:dyDescent="0.3">
      <c r="A1" t="s">
        <v>511</v>
      </c>
    </row>
    <row r="2" spans="1:14" x14ac:dyDescent="0.3">
      <c r="A2" s="292" t="s">
        <v>104</v>
      </c>
      <c r="B2" s="292" t="s">
        <v>100</v>
      </c>
      <c r="C2" s="291" t="s">
        <v>0</v>
      </c>
      <c r="D2" s="291"/>
      <c r="E2" s="291"/>
      <c r="F2" s="291"/>
      <c r="G2" s="291" t="s">
        <v>1</v>
      </c>
      <c r="H2" s="291"/>
      <c r="I2" s="291"/>
      <c r="J2" s="291"/>
      <c r="K2" s="291" t="s">
        <v>2</v>
      </c>
      <c r="L2" s="291"/>
      <c r="M2" s="291"/>
      <c r="N2" s="291"/>
    </row>
    <row r="3" spans="1:14" ht="15" thickBot="1" x14ac:dyDescent="0.35">
      <c r="A3" s="293"/>
      <c r="B3" s="293"/>
      <c r="C3" s="12" t="s">
        <v>3</v>
      </c>
      <c r="D3" s="12" t="s">
        <v>4</v>
      </c>
      <c r="E3" s="12" t="s">
        <v>5</v>
      </c>
      <c r="F3" s="12" t="s">
        <v>6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3</v>
      </c>
      <c r="L3" s="12" t="s">
        <v>4</v>
      </c>
      <c r="M3" s="12" t="s">
        <v>5</v>
      </c>
      <c r="N3" s="12" t="s">
        <v>6</v>
      </c>
    </row>
    <row r="4" spans="1:14" x14ac:dyDescent="0.3">
      <c r="A4" s="143">
        <v>2017</v>
      </c>
      <c r="B4" s="81" t="s">
        <v>112</v>
      </c>
      <c r="C4" s="48">
        <v>25707899.778999992</v>
      </c>
      <c r="D4" s="48">
        <v>14192354.694999998</v>
      </c>
      <c r="E4" s="48">
        <v>16511243.2631</v>
      </c>
      <c r="F4" s="48">
        <v>56411497.73710002</v>
      </c>
      <c r="G4" s="48">
        <v>22153952.999999993</v>
      </c>
      <c r="H4" s="48">
        <v>13484398.010999998</v>
      </c>
      <c r="I4" s="48">
        <v>11463131.3061</v>
      </c>
      <c r="J4" s="48">
        <v>47101482.317100018</v>
      </c>
      <c r="K4" s="48">
        <v>3553946.7789999996</v>
      </c>
      <c r="L4" s="48">
        <v>707956.68400000001</v>
      </c>
      <c r="M4" s="48">
        <v>5048111.9570000004</v>
      </c>
      <c r="N4" s="48">
        <v>9310015.4199999981</v>
      </c>
    </row>
    <row r="5" spans="1:14" x14ac:dyDescent="0.3">
      <c r="A5" s="143">
        <v>2018</v>
      </c>
      <c r="B5" s="81" t="s">
        <v>112</v>
      </c>
      <c r="C5" s="48">
        <v>25215455.665999997</v>
      </c>
      <c r="D5" s="48">
        <v>16296091.831579996</v>
      </c>
      <c r="E5" s="48">
        <v>13914318.966199998</v>
      </c>
      <c r="F5" s="48">
        <v>55425866.463780001</v>
      </c>
      <c r="G5" s="48">
        <v>21598745.833999999</v>
      </c>
      <c r="H5" s="48">
        <v>15508528.630999995</v>
      </c>
      <c r="I5" s="48">
        <v>8852526.8031999972</v>
      </c>
      <c r="J5" s="48">
        <v>45959801.268200003</v>
      </c>
      <c r="K5" s="48">
        <v>3616709.8319999999</v>
      </c>
      <c r="L5" s="48">
        <v>787563.20058000006</v>
      </c>
      <c r="M5" s="48">
        <v>5061792.1630000006</v>
      </c>
      <c r="N5" s="48">
        <v>9466065.1955800001</v>
      </c>
    </row>
    <row r="6" spans="1:14" x14ac:dyDescent="0.3">
      <c r="A6" s="143">
        <v>2019</v>
      </c>
      <c r="B6" s="81" t="s">
        <v>112</v>
      </c>
      <c r="C6" s="48">
        <v>24867373.198999994</v>
      </c>
      <c r="D6" s="48">
        <v>17783997.101350006</v>
      </c>
      <c r="E6" s="48">
        <v>13762234.395000003</v>
      </c>
      <c r="F6" s="48">
        <v>56413604.695349984</v>
      </c>
      <c r="G6" s="48">
        <v>20985745.720999993</v>
      </c>
      <c r="H6" s="48">
        <v>16847719.689350005</v>
      </c>
      <c r="I6" s="48">
        <v>8788520.0290000048</v>
      </c>
      <c r="J6" s="48">
        <v>46621985.439349987</v>
      </c>
      <c r="K6" s="48">
        <v>3881627.4779999997</v>
      </c>
      <c r="L6" s="48">
        <v>936277.41200000001</v>
      </c>
      <c r="M6" s="48">
        <v>4973714.3659999995</v>
      </c>
      <c r="N6" s="48">
        <v>9791619.2559999991</v>
      </c>
    </row>
    <row r="7" spans="1:14" x14ac:dyDescent="0.3">
      <c r="A7" s="143">
        <v>2020</v>
      </c>
      <c r="B7" s="81" t="s">
        <v>112</v>
      </c>
      <c r="C7" s="48">
        <v>24768068.459000006</v>
      </c>
      <c r="D7" s="48">
        <v>18640493.683999989</v>
      </c>
      <c r="E7" s="48">
        <v>13218044.845000004</v>
      </c>
      <c r="F7" s="48">
        <v>56626606.987999991</v>
      </c>
      <c r="G7" s="52">
        <v>20612762.893000007</v>
      </c>
      <c r="H7" s="52">
        <v>17949063.70299999</v>
      </c>
      <c r="I7" s="52">
        <v>8607758.5340000037</v>
      </c>
      <c r="J7" s="52">
        <v>47169585.129999995</v>
      </c>
      <c r="K7" s="52">
        <v>4155305.5660000001</v>
      </c>
      <c r="L7" s="52">
        <v>691429.98100000003</v>
      </c>
      <c r="M7" s="52">
        <v>4610286.3110000007</v>
      </c>
      <c r="N7" s="52">
        <v>9457021.8579999972</v>
      </c>
    </row>
    <row r="8" spans="1:14" x14ac:dyDescent="0.3">
      <c r="A8" s="143">
        <v>2021</v>
      </c>
      <c r="B8" s="143" t="s">
        <v>112</v>
      </c>
      <c r="C8" s="48">
        <v>24182953.388999991</v>
      </c>
      <c r="D8" s="48">
        <v>20080191.975499999</v>
      </c>
      <c r="E8" s="48">
        <v>14441366.809919994</v>
      </c>
      <c r="F8" s="48">
        <v>58704512.174420014</v>
      </c>
      <c r="G8" s="52">
        <v>20398391.300999992</v>
      </c>
      <c r="H8" s="52">
        <v>19309708.226999998</v>
      </c>
      <c r="I8" s="52">
        <v>10099826.217919994</v>
      </c>
      <c r="J8" s="52">
        <v>49807925.74592001</v>
      </c>
      <c r="K8" s="52">
        <v>3784562.088</v>
      </c>
      <c r="L8" s="52">
        <v>770483.74849999999</v>
      </c>
      <c r="M8" s="52">
        <v>4341540.5920000002</v>
      </c>
      <c r="N8" s="52">
        <v>8896586.4285000023</v>
      </c>
    </row>
  </sheetData>
  <mergeCells count="5">
    <mergeCell ref="K2:N2"/>
    <mergeCell ref="A2:A3"/>
    <mergeCell ref="B2:B3"/>
    <mergeCell ref="C2:F2"/>
    <mergeCell ref="G2:J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04D1-1F84-49BA-A017-BE90FCF55B58}">
  <dimension ref="A1:D4"/>
  <sheetViews>
    <sheetView workbookViewId="0"/>
  </sheetViews>
  <sheetFormatPr defaultRowHeight="14.4" x14ac:dyDescent="0.3"/>
  <cols>
    <col min="1" max="1" width="97.88671875" customWidth="1"/>
    <col min="2" max="4" width="13.109375" customWidth="1"/>
    <col min="5" max="5" width="9.88671875" customWidth="1"/>
  </cols>
  <sheetData>
    <row r="1" spans="1:4" x14ac:dyDescent="0.3">
      <c r="A1" t="s">
        <v>487</v>
      </c>
    </row>
    <row r="2" spans="1:4" ht="15" thickBot="1" x14ac:dyDescent="0.35">
      <c r="A2" s="12" t="s">
        <v>104</v>
      </c>
      <c r="B2" s="269">
        <v>2019</v>
      </c>
      <c r="C2" s="269">
        <v>2020</v>
      </c>
      <c r="D2" s="269">
        <v>2021</v>
      </c>
    </row>
    <row r="3" spans="1:4" x14ac:dyDescent="0.3">
      <c r="A3" s="267" t="s">
        <v>485</v>
      </c>
      <c r="B3" s="268">
        <v>6.9335190894168104</v>
      </c>
      <c r="C3" s="268">
        <v>10.625326856999999</v>
      </c>
      <c r="D3" s="268">
        <v>13.118760383</v>
      </c>
    </row>
    <row r="4" spans="1:4" x14ac:dyDescent="0.3">
      <c r="A4" s="75" t="s">
        <v>486</v>
      </c>
      <c r="B4" s="266">
        <v>157.88778153503006</v>
      </c>
      <c r="C4" s="266">
        <v>233.52102916903308</v>
      </c>
      <c r="D4" s="266">
        <v>280.5213962039474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CE60-E619-4618-B433-CA81B52CDFFC}">
  <dimension ref="A1:G4"/>
  <sheetViews>
    <sheetView workbookViewId="0"/>
  </sheetViews>
  <sheetFormatPr defaultRowHeight="14.4" x14ac:dyDescent="0.3"/>
  <cols>
    <col min="1" max="1" width="11.88671875" bestFit="1" customWidth="1"/>
    <col min="2" max="2" width="13.88671875" bestFit="1" customWidth="1"/>
    <col min="3" max="3" width="11" customWidth="1"/>
    <col min="4" max="4" width="12.109375" customWidth="1"/>
    <col min="5" max="7" width="11.33203125" customWidth="1"/>
  </cols>
  <sheetData>
    <row r="1" spans="1:7" x14ac:dyDescent="0.3">
      <c r="A1" t="s">
        <v>477</v>
      </c>
    </row>
    <row r="2" spans="1:7" ht="15" thickBot="1" x14ac:dyDescent="0.35">
      <c r="A2" s="12" t="s">
        <v>132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88</v>
      </c>
      <c r="B3" s="6" t="s">
        <v>133</v>
      </c>
      <c r="C3" s="162">
        <v>257337</v>
      </c>
      <c r="D3" s="162">
        <v>171659</v>
      </c>
      <c r="E3" s="162">
        <v>100051</v>
      </c>
      <c r="F3" s="162">
        <v>77721</v>
      </c>
      <c r="G3" s="162">
        <v>43514</v>
      </c>
    </row>
    <row r="4" spans="1:7" x14ac:dyDescent="0.3">
      <c r="A4" s="167" t="s">
        <v>89</v>
      </c>
      <c r="B4" s="167" t="s">
        <v>133</v>
      </c>
      <c r="C4" s="231">
        <v>618558</v>
      </c>
      <c r="D4" s="231">
        <v>716561</v>
      </c>
      <c r="E4" s="231">
        <v>818374</v>
      </c>
      <c r="F4" s="231">
        <v>878183</v>
      </c>
      <c r="G4" s="231">
        <v>946135</v>
      </c>
    </row>
  </sheetData>
  <pageMargins left="0.7" right="0.7" top="0.78740157499999996" bottom="0.78740157499999996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61CA7-8528-447D-AA68-499B38AA3DF7}">
  <dimension ref="A1:F9"/>
  <sheetViews>
    <sheetView workbookViewId="0"/>
  </sheetViews>
  <sheetFormatPr defaultRowHeight="14.4" x14ac:dyDescent="0.3"/>
  <cols>
    <col min="1" max="1" width="35.6640625" customWidth="1"/>
    <col min="2" max="2" width="13.88671875" bestFit="1" customWidth="1"/>
    <col min="3" max="3" width="9.88671875" customWidth="1"/>
    <col min="4" max="4" width="11.109375" customWidth="1"/>
    <col min="8" max="8" width="16.33203125" bestFit="1" customWidth="1"/>
    <col min="10" max="10" width="35.5546875" customWidth="1"/>
    <col min="11" max="11" width="15.44140625" customWidth="1"/>
  </cols>
  <sheetData>
    <row r="1" spans="1:6" x14ac:dyDescent="0.3">
      <c r="A1" t="s">
        <v>476</v>
      </c>
    </row>
    <row r="2" spans="1:6" ht="15" thickBot="1" x14ac:dyDescent="0.35">
      <c r="A2" s="12" t="s">
        <v>474</v>
      </c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</row>
    <row r="3" spans="1:6" x14ac:dyDescent="0.3">
      <c r="A3" s="104" t="s">
        <v>416</v>
      </c>
      <c r="B3" s="3">
        <v>248496</v>
      </c>
      <c r="C3" s="3">
        <v>154716</v>
      </c>
      <c r="D3" s="3">
        <v>94032</v>
      </c>
      <c r="E3" s="3">
        <v>62700</v>
      </c>
      <c r="F3" s="3">
        <v>33026</v>
      </c>
    </row>
    <row r="4" spans="1:6" x14ac:dyDescent="0.3">
      <c r="A4" s="104" t="s">
        <v>163</v>
      </c>
      <c r="B4" s="3">
        <v>468337</v>
      </c>
      <c r="C4" s="3">
        <v>497461</v>
      </c>
      <c r="D4" s="3">
        <v>486186</v>
      </c>
      <c r="E4" s="3">
        <v>417845</v>
      </c>
      <c r="F4" s="3">
        <v>319223</v>
      </c>
    </row>
    <row r="5" spans="1:6" x14ac:dyDescent="0.3">
      <c r="A5" s="104" t="s">
        <v>162</v>
      </c>
      <c r="B5" s="3">
        <v>158564</v>
      </c>
      <c r="C5" s="3">
        <v>229972</v>
      </c>
      <c r="D5" s="3">
        <v>282272</v>
      </c>
      <c r="E5" s="3">
        <v>368649</v>
      </c>
      <c r="F5" s="3">
        <v>466816</v>
      </c>
    </row>
    <row r="6" spans="1:6" x14ac:dyDescent="0.3">
      <c r="A6" s="104" t="s">
        <v>172</v>
      </c>
      <c r="B6" s="3">
        <v>498</v>
      </c>
      <c r="C6" s="3">
        <v>6071</v>
      </c>
      <c r="D6" s="3">
        <v>55933</v>
      </c>
      <c r="E6" s="3">
        <v>106642</v>
      </c>
      <c r="F6" s="3">
        <v>170368</v>
      </c>
    </row>
    <row r="7" spans="1:6" x14ac:dyDescent="0.3">
      <c r="A7" s="104" t="s">
        <v>161</v>
      </c>
      <c r="B7" s="3"/>
      <c r="C7" s="3"/>
      <c r="D7" s="3">
        <v>2</v>
      </c>
      <c r="E7" s="3">
        <v>68</v>
      </c>
      <c r="F7" s="3">
        <v>216</v>
      </c>
    </row>
    <row r="8" spans="1:6" x14ac:dyDescent="0.3">
      <c r="A8" s="104" t="s">
        <v>475</v>
      </c>
      <c r="B8" s="3">
        <v>875895</v>
      </c>
      <c r="C8" s="3">
        <v>888220</v>
      </c>
      <c r="D8" s="3">
        <v>918425</v>
      </c>
      <c r="E8" s="3">
        <v>955904</v>
      </c>
      <c r="F8" s="3">
        <v>989649</v>
      </c>
    </row>
    <row r="9" spans="1:6" x14ac:dyDescent="0.3">
      <c r="B9" s="2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A942-48A0-48EF-BCE8-47BDE0B2F380}">
  <dimension ref="A1:K17"/>
  <sheetViews>
    <sheetView zoomScaleNormal="100" workbookViewId="0">
      <selection activeCell="D16" sqref="D16"/>
    </sheetView>
  </sheetViews>
  <sheetFormatPr defaultRowHeight="14.4" x14ac:dyDescent="0.3"/>
  <cols>
    <col min="1" max="1" width="30" customWidth="1"/>
    <col min="2" max="2" width="13.88671875" bestFit="1" customWidth="1"/>
    <col min="3" max="3" width="18.44140625" bestFit="1" customWidth="1"/>
  </cols>
  <sheetData>
    <row r="1" spans="1:4" x14ac:dyDescent="0.3">
      <c r="A1" t="s">
        <v>473</v>
      </c>
    </row>
    <row r="2" spans="1:4" ht="15" thickBot="1" x14ac:dyDescent="0.35">
      <c r="A2" s="12" t="s">
        <v>134</v>
      </c>
      <c r="B2" s="12" t="s">
        <v>100</v>
      </c>
      <c r="C2" s="12" t="s">
        <v>389</v>
      </c>
      <c r="D2" s="12" t="s">
        <v>103</v>
      </c>
    </row>
    <row r="3" spans="1:4" x14ac:dyDescent="0.3">
      <c r="A3" s="167" t="s">
        <v>416</v>
      </c>
      <c r="B3" s="6" t="s">
        <v>133</v>
      </c>
      <c r="C3" s="265">
        <v>33026</v>
      </c>
      <c r="D3" s="212">
        <v>3.3371427647580103E-2</v>
      </c>
    </row>
    <row r="4" spans="1:4" x14ac:dyDescent="0.3">
      <c r="A4" s="167" t="s">
        <v>163</v>
      </c>
      <c r="B4" s="6" t="s">
        <v>133</v>
      </c>
      <c r="C4" s="265">
        <v>319223</v>
      </c>
      <c r="D4" s="212">
        <v>0.32256183758079887</v>
      </c>
    </row>
    <row r="5" spans="1:4" x14ac:dyDescent="0.3">
      <c r="A5" s="167" t="s">
        <v>162</v>
      </c>
      <c r="B5" s="6" t="s">
        <v>133</v>
      </c>
      <c r="C5" s="265">
        <v>466816</v>
      </c>
      <c r="D5" s="212">
        <v>0.47169855170873715</v>
      </c>
    </row>
    <row r="6" spans="1:4" x14ac:dyDescent="0.3">
      <c r="A6" s="167" t="s">
        <v>172</v>
      </c>
      <c r="B6" s="6" t="s">
        <v>133</v>
      </c>
      <c r="C6" s="265">
        <v>170368</v>
      </c>
      <c r="D6" s="212">
        <v>0.17214992386189448</v>
      </c>
    </row>
    <row r="7" spans="1:4" x14ac:dyDescent="0.3">
      <c r="A7" s="167" t="s">
        <v>161</v>
      </c>
      <c r="B7" s="6" t="s">
        <v>133</v>
      </c>
      <c r="C7" s="265">
        <v>216</v>
      </c>
      <c r="D7" s="263">
        <v>2.1825920098944172E-4</v>
      </c>
    </row>
    <row r="8" spans="1:4" x14ac:dyDescent="0.3">
      <c r="D8" s="34"/>
    </row>
    <row r="17" spans="11:11" x14ac:dyDescent="0.3">
      <c r="K17" s="6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BDFC-7B80-4370-804D-FBFE58A3AA2F}">
  <dimension ref="A1:G7"/>
  <sheetViews>
    <sheetView workbookViewId="0"/>
  </sheetViews>
  <sheetFormatPr defaultRowHeight="14.4" x14ac:dyDescent="0.3"/>
  <cols>
    <col min="1" max="1" width="27.88671875" bestFit="1" customWidth="1"/>
    <col min="2" max="2" width="21.88671875" bestFit="1" customWidth="1"/>
  </cols>
  <sheetData>
    <row r="1" spans="1:7" x14ac:dyDescent="0.3">
      <c r="A1" t="s">
        <v>472</v>
      </c>
    </row>
    <row r="2" spans="1:7" ht="15" thickBot="1" x14ac:dyDescent="0.35">
      <c r="A2" s="12" t="s">
        <v>471</v>
      </c>
      <c r="B2" s="12" t="s">
        <v>100</v>
      </c>
      <c r="C2" s="67">
        <v>2017</v>
      </c>
      <c r="D2" s="67">
        <v>2018</v>
      </c>
      <c r="E2" s="67">
        <v>2019</v>
      </c>
      <c r="F2" s="67">
        <v>2020</v>
      </c>
      <c r="G2" s="67">
        <v>2021</v>
      </c>
    </row>
    <row r="3" spans="1:7" x14ac:dyDescent="0.3">
      <c r="A3" s="181" t="s">
        <v>13</v>
      </c>
      <c r="B3" s="181" t="s">
        <v>135</v>
      </c>
      <c r="C3" s="264">
        <v>875.89499999999998</v>
      </c>
      <c r="D3" s="264">
        <v>888.22</v>
      </c>
      <c r="E3" s="264">
        <v>918.42499999999995</v>
      </c>
      <c r="F3" s="264">
        <v>955.904</v>
      </c>
      <c r="G3" s="264">
        <v>989.649</v>
      </c>
    </row>
    <row r="4" spans="1:7" x14ac:dyDescent="0.3">
      <c r="A4" s="167" t="s">
        <v>90</v>
      </c>
      <c r="B4" s="167" t="s">
        <v>135</v>
      </c>
      <c r="C4" s="164">
        <v>246.59899999999993</v>
      </c>
      <c r="D4" s="164">
        <v>251.01600000000008</v>
      </c>
      <c r="E4" s="164">
        <v>249.96600000000001</v>
      </c>
      <c r="F4" s="164">
        <v>256.55999999999995</v>
      </c>
      <c r="G4" s="164">
        <v>261.76800000000003</v>
      </c>
    </row>
    <row r="5" spans="1:7" x14ac:dyDescent="0.3">
      <c r="A5" s="167" t="s">
        <v>91</v>
      </c>
      <c r="B5" s="167" t="s">
        <v>135</v>
      </c>
      <c r="C5" s="164">
        <v>629.29600000000005</v>
      </c>
      <c r="D5" s="164">
        <v>637.20399999999995</v>
      </c>
      <c r="E5" s="164">
        <v>668.45899999999995</v>
      </c>
      <c r="F5" s="164">
        <v>699.34400000000005</v>
      </c>
      <c r="G5" s="164">
        <v>727.88099999999997</v>
      </c>
    </row>
    <row r="6" spans="1:7" x14ac:dyDescent="0.3">
      <c r="D6" s="30"/>
      <c r="E6" s="30"/>
      <c r="F6" s="30"/>
      <c r="G6" s="30"/>
    </row>
    <row r="7" spans="1:7" x14ac:dyDescent="0.3">
      <c r="D7" s="30"/>
      <c r="E7" s="30"/>
      <c r="F7" s="30"/>
      <c r="G7" s="30"/>
    </row>
  </sheetData>
  <pageMargins left="0.7" right="0.7" top="0.78740157499999996" bottom="0.78740157499999996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5A3A4-A47F-4877-84AC-965FD9C0D91F}">
  <dimension ref="A1:E6"/>
  <sheetViews>
    <sheetView workbookViewId="0"/>
  </sheetViews>
  <sheetFormatPr defaultRowHeight="14.4" x14ac:dyDescent="0.3"/>
  <cols>
    <col min="1" max="1" width="7.6640625" bestFit="1" customWidth="1"/>
    <col min="2" max="2" width="27.109375" bestFit="1" customWidth="1"/>
    <col min="3" max="3" width="21.109375" customWidth="1"/>
    <col min="4" max="4" width="21" customWidth="1"/>
    <col min="5" max="5" width="21.6640625" customWidth="1"/>
  </cols>
  <sheetData>
    <row r="1" spans="1:5" x14ac:dyDescent="0.3">
      <c r="A1" t="s">
        <v>470</v>
      </c>
    </row>
    <row r="2" spans="1:5" ht="15" thickBot="1" x14ac:dyDescent="0.35">
      <c r="A2" s="12" t="s">
        <v>137</v>
      </c>
      <c r="B2" s="12" t="s">
        <v>100</v>
      </c>
      <c r="C2" s="12" t="s">
        <v>92</v>
      </c>
      <c r="D2" s="12" t="s">
        <v>93</v>
      </c>
      <c r="E2" s="12" t="s">
        <v>94</v>
      </c>
    </row>
    <row r="3" spans="1:5" x14ac:dyDescent="0.3">
      <c r="A3" s="181" t="s">
        <v>469</v>
      </c>
      <c r="B3" s="181" t="s">
        <v>136</v>
      </c>
      <c r="C3" s="182">
        <v>775653</v>
      </c>
      <c r="D3" s="182">
        <v>779043</v>
      </c>
      <c r="E3" s="182">
        <v>3048758</v>
      </c>
    </row>
    <row r="4" spans="1:5" x14ac:dyDescent="0.3">
      <c r="E4" s="19"/>
    </row>
    <row r="5" spans="1:5" x14ac:dyDescent="0.3">
      <c r="D5" s="19"/>
    </row>
    <row r="6" spans="1:5" x14ac:dyDescent="0.3">
      <c r="C6" s="37"/>
      <c r="D6" s="37"/>
      <c r="E6" s="3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2811-2F85-4EEE-A0C9-DBB4FFAD22BD}">
  <dimension ref="A1:G9"/>
  <sheetViews>
    <sheetView zoomScaleNormal="100" workbookViewId="0"/>
  </sheetViews>
  <sheetFormatPr defaultRowHeight="14.4" x14ac:dyDescent="0.3"/>
  <cols>
    <col min="1" max="1" width="35.6640625" bestFit="1" customWidth="1"/>
    <col min="2" max="2" width="13.88671875" bestFit="1" customWidth="1"/>
    <col min="3" max="7" width="12.6640625" customWidth="1"/>
  </cols>
  <sheetData>
    <row r="1" spans="1:7" x14ac:dyDescent="0.3">
      <c r="A1" t="s">
        <v>468</v>
      </c>
    </row>
    <row r="2" spans="1:7" ht="15" thickBot="1" x14ac:dyDescent="0.35">
      <c r="A2" s="12" t="s">
        <v>464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10" t="s">
        <v>416</v>
      </c>
      <c r="B3" s="167" t="s">
        <v>133</v>
      </c>
      <c r="C3" s="231">
        <v>242511.83000000002</v>
      </c>
      <c r="D3" s="231">
        <v>178769</v>
      </c>
      <c r="E3" s="231">
        <v>97568</v>
      </c>
      <c r="F3" s="231">
        <v>66485</v>
      </c>
      <c r="G3" s="231">
        <v>48698</v>
      </c>
    </row>
    <row r="4" spans="1:7" x14ac:dyDescent="0.3">
      <c r="A4" s="10" t="s">
        <v>163</v>
      </c>
      <c r="B4" s="167" t="s">
        <v>133</v>
      </c>
      <c r="C4" s="231">
        <v>527199</v>
      </c>
      <c r="D4" s="231">
        <v>516597</v>
      </c>
      <c r="E4" s="231">
        <v>433505</v>
      </c>
      <c r="F4" s="231">
        <v>393065</v>
      </c>
      <c r="G4" s="231">
        <v>360260</v>
      </c>
    </row>
    <row r="5" spans="1:7" x14ac:dyDescent="0.3">
      <c r="A5" s="10" t="s">
        <v>162</v>
      </c>
      <c r="B5" s="167" t="s">
        <v>133</v>
      </c>
      <c r="C5" s="231">
        <v>303032</v>
      </c>
      <c r="D5" s="231">
        <v>371882</v>
      </c>
      <c r="E5" s="231">
        <v>448351</v>
      </c>
      <c r="F5" s="231">
        <v>472923</v>
      </c>
      <c r="G5" s="231">
        <v>643503</v>
      </c>
    </row>
    <row r="6" spans="1:7" x14ac:dyDescent="0.3">
      <c r="A6" s="10" t="s">
        <v>172</v>
      </c>
      <c r="B6" s="167" t="s">
        <v>133</v>
      </c>
      <c r="C6" s="231">
        <v>12042.17</v>
      </c>
      <c r="D6" s="231">
        <v>20269</v>
      </c>
      <c r="E6" s="231">
        <v>112907</v>
      </c>
      <c r="F6" s="231">
        <v>158690</v>
      </c>
      <c r="G6" s="231">
        <v>63356</v>
      </c>
    </row>
    <row r="7" spans="1:7" x14ac:dyDescent="0.3">
      <c r="A7" s="10" t="s">
        <v>161</v>
      </c>
      <c r="B7" s="167" t="s">
        <v>133</v>
      </c>
      <c r="C7" s="231"/>
      <c r="D7" s="231"/>
      <c r="E7" s="231">
        <v>61</v>
      </c>
      <c r="F7" s="231">
        <v>444</v>
      </c>
      <c r="G7" s="231">
        <v>1355</v>
      </c>
    </row>
    <row r="8" spans="1:7" x14ac:dyDescent="0.3">
      <c r="A8" s="167" t="s">
        <v>95</v>
      </c>
      <c r="B8" s="167" t="s">
        <v>133</v>
      </c>
      <c r="C8" s="231">
        <v>1084785</v>
      </c>
      <c r="D8" s="231">
        <v>1087517</v>
      </c>
      <c r="E8" s="231">
        <v>1092392</v>
      </c>
      <c r="F8" s="231">
        <v>1091607</v>
      </c>
      <c r="G8" s="231">
        <v>1117172</v>
      </c>
    </row>
    <row r="9" spans="1:7" x14ac:dyDescent="0.3">
      <c r="D9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EDD8-F7DC-47D1-B10D-4726CDB288E0}">
  <dimension ref="A1:D10"/>
  <sheetViews>
    <sheetView workbookViewId="0"/>
  </sheetViews>
  <sheetFormatPr defaultRowHeight="14.4" x14ac:dyDescent="0.3"/>
  <cols>
    <col min="1" max="1" width="35.5546875" bestFit="1" customWidth="1"/>
    <col min="2" max="2" width="13.88671875" bestFit="1" customWidth="1"/>
    <col min="3" max="3" width="18.44140625" bestFit="1" customWidth="1"/>
    <col min="4" max="4" width="10.109375" bestFit="1" customWidth="1"/>
    <col min="7" max="7" width="29.6640625" customWidth="1"/>
    <col min="8" max="8" width="19.6640625" customWidth="1"/>
    <col min="9" max="9" width="21.5546875" customWidth="1"/>
  </cols>
  <sheetData>
    <row r="1" spans="1:4" x14ac:dyDescent="0.3">
      <c r="A1" t="s">
        <v>465</v>
      </c>
    </row>
    <row r="2" spans="1:4" ht="15" thickBot="1" x14ac:dyDescent="0.35">
      <c r="A2" s="12" t="s">
        <v>464</v>
      </c>
      <c r="B2" s="12" t="s">
        <v>100</v>
      </c>
      <c r="C2" s="12" t="s">
        <v>389</v>
      </c>
      <c r="D2" s="12" t="s">
        <v>103</v>
      </c>
    </row>
    <row r="3" spans="1:4" x14ac:dyDescent="0.3">
      <c r="A3" s="167" t="s">
        <v>416</v>
      </c>
      <c r="B3" s="167" t="s">
        <v>133</v>
      </c>
      <c r="C3" s="10">
        <v>48698</v>
      </c>
      <c r="D3" s="212">
        <v>4.359042296083325E-2</v>
      </c>
    </row>
    <row r="4" spans="1:4" x14ac:dyDescent="0.3">
      <c r="A4" s="167" t="s">
        <v>163</v>
      </c>
      <c r="B4" s="167" t="s">
        <v>133</v>
      </c>
      <c r="C4" s="10">
        <v>360260</v>
      </c>
      <c r="D4" s="212">
        <v>0.32247496356872529</v>
      </c>
    </row>
    <row r="5" spans="1:4" x14ac:dyDescent="0.3">
      <c r="A5" s="167" t="s">
        <v>162</v>
      </c>
      <c r="B5" s="167" t="s">
        <v>133</v>
      </c>
      <c r="C5" s="10">
        <v>643503</v>
      </c>
      <c r="D5" s="212">
        <v>0.57601067695932229</v>
      </c>
    </row>
    <row r="6" spans="1:4" x14ac:dyDescent="0.3">
      <c r="A6" s="167" t="s">
        <v>172</v>
      </c>
      <c r="B6" s="167" t="s">
        <v>133</v>
      </c>
      <c r="C6" s="10">
        <v>63356</v>
      </c>
      <c r="D6" s="212">
        <v>5.6711052550547272E-2</v>
      </c>
    </row>
    <row r="7" spans="1:4" x14ac:dyDescent="0.3">
      <c r="A7" s="167" t="s">
        <v>161</v>
      </c>
      <c r="B7" s="167" t="s">
        <v>133</v>
      </c>
      <c r="C7" s="10">
        <v>1355</v>
      </c>
      <c r="D7" s="212">
        <v>1.2128839605718726E-3</v>
      </c>
    </row>
    <row r="10" spans="1:4" x14ac:dyDescent="0.3">
      <c r="C10" s="19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1B74-74C3-4326-B491-9A32FD1A9287}">
  <dimension ref="A1:G5"/>
  <sheetViews>
    <sheetView workbookViewId="0"/>
  </sheetViews>
  <sheetFormatPr defaultRowHeight="14.4" x14ac:dyDescent="0.3"/>
  <cols>
    <col min="1" max="1" width="27.6640625" bestFit="1" customWidth="1"/>
    <col min="2" max="2" width="21.88671875" bestFit="1" customWidth="1"/>
  </cols>
  <sheetData>
    <row r="1" spans="1:7" x14ac:dyDescent="0.3">
      <c r="A1" t="s">
        <v>463</v>
      </c>
    </row>
    <row r="2" spans="1:7" ht="15" thickBot="1" x14ac:dyDescent="0.35">
      <c r="A2" s="12" t="s">
        <v>462</v>
      </c>
      <c r="B2" s="12" t="s">
        <v>100</v>
      </c>
      <c r="C2" s="67">
        <v>2017</v>
      </c>
      <c r="D2" s="67">
        <v>2018</v>
      </c>
      <c r="E2" s="67">
        <v>2019</v>
      </c>
      <c r="F2" s="67">
        <v>2020</v>
      </c>
      <c r="G2" s="67">
        <v>2021</v>
      </c>
    </row>
    <row r="3" spans="1:7" x14ac:dyDescent="0.3">
      <c r="A3" s="6" t="s">
        <v>13</v>
      </c>
      <c r="B3" s="6" t="s">
        <v>135</v>
      </c>
      <c r="C3" s="249">
        <v>1084.7850000000001</v>
      </c>
      <c r="D3" s="249">
        <v>1087.5170000000001</v>
      </c>
      <c r="E3" s="249">
        <v>1092.3920000000001</v>
      </c>
      <c r="F3" s="249">
        <v>1091.607</v>
      </c>
      <c r="G3" s="249">
        <v>1117.172</v>
      </c>
    </row>
    <row r="4" spans="1:7" x14ac:dyDescent="0.3">
      <c r="A4" s="167" t="s">
        <v>90</v>
      </c>
      <c r="B4" s="167" t="s">
        <v>135</v>
      </c>
      <c r="C4" s="164">
        <v>161.88200000000006</v>
      </c>
      <c r="D4" s="164">
        <v>150.24900000000002</v>
      </c>
      <c r="E4" s="164">
        <v>170.4860000000001</v>
      </c>
      <c r="F4" s="164">
        <v>167.19600000000003</v>
      </c>
      <c r="G4" s="164">
        <v>175.18100000000004</v>
      </c>
    </row>
    <row r="5" spans="1:7" x14ac:dyDescent="0.3">
      <c r="A5" s="167" t="s">
        <v>91</v>
      </c>
      <c r="B5" s="167" t="s">
        <v>135</v>
      </c>
      <c r="C5" s="164">
        <v>922.90300000000002</v>
      </c>
      <c r="D5" s="164">
        <v>937.26800000000003</v>
      </c>
      <c r="E5" s="164">
        <v>921.90599999999995</v>
      </c>
      <c r="F5" s="164">
        <v>924.41099999999994</v>
      </c>
      <c r="G5" s="164">
        <v>941.99099999999999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10F4-16E9-499C-A358-9055CE8AE9AF}">
  <dimension ref="A1:E6"/>
  <sheetViews>
    <sheetView workbookViewId="0"/>
  </sheetViews>
  <sheetFormatPr defaultRowHeight="14.4" x14ac:dyDescent="0.3"/>
  <cols>
    <col min="2" max="2" width="27.109375" bestFit="1" customWidth="1"/>
    <col min="3" max="3" width="20.88671875" customWidth="1"/>
    <col min="4" max="4" width="21.5546875" customWidth="1"/>
    <col min="5" max="5" width="21.6640625" customWidth="1"/>
  </cols>
  <sheetData>
    <row r="1" spans="1:5" x14ac:dyDescent="0.3">
      <c r="A1" t="s">
        <v>461</v>
      </c>
    </row>
    <row r="2" spans="1:5" ht="15" thickBot="1" x14ac:dyDescent="0.35">
      <c r="A2" s="12" t="s">
        <v>137</v>
      </c>
      <c r="B2" s="12" t="s">
        <v>100</v>
      </c>
      <c r="C2" s="12" t="s">
        <v>92</v>
      </c>
      <c r="D2" s="12" t="s">
        <v>93</v>
      </c>
      <c r="E2" s="12" t="s">
        <v>94</v>
      </c>
    </row>
    <row r="3" spans="1:5" x14ac:dyDescent="0.3">
      <c r="A3" s="181" t="s">
        <v>460</v>
      </c>
      <c r="B3" s="181" t="s">
        <v>136</v>
      </c>
      <c r="C3" s="182">
        <v>771717</v>
      </c>
      <c r="D3" s="182">
        <v>3415123</v>
      </c>
      <c r="E3" s="182">
        <v>3497737</v>
      </c>
    </row>
    <row r="4" spans="1:5" x14ac:dyDescent="0.3">
      <c r="E4" s="19"/>
    </row>
    <row r="5" spans="1:5" x14ac:dyDescent="0.3">
      <c r="C5" s="26"/>
      <c r="D5" s="26"/>
      <c r="E5" s="26"/>
    </row>
    <row r="6" spans="1:5" x14ac:dyDescent="0.3">
      <c r="E6" s="34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C2F90-42BD-4FE4-B326-9A94F73A7EEA}">
  <dimension ref="A1:M19"/>
  <sheetViews>
    <sheetView workbookViewId="0">
      <selection activeCell="C8" sqref="C8"/>
    </sheetView>
  </sheetViews>
  <sheetFormatPr defaultRowHeight="14.4" x14ac:dyDescent="0.3"/>
  <cols>
    <col min="1" max="2" width="15.33203125" customWidth="1"/>
    <col min="3" max="3" width="14" customWidth="1"/>
    <col min="4" max="4" width="9.109375" customWidth="1"/>
  </cols>
  <sheetData>
    <row r="1" spans="1:5" x14ac:dyDescent="0.3">
      <c r="A1" t="s">
        <v>510</v>
      </c>
    </row>
    <row r="2" spans="1:5" ht="15" thickBot="1" x14ac:dyDescent="0.35">
      <c r="A2" s="12" t="s">
        <v>102</v>
      </c>
      <c r="B2" s="12" t="s">
        <v>100</v>
      </c>
      <c r="C2" s="13" t="s">
        <v>395</v>
      </c>
      <c r="D2" s="58"/>
    </row>
    <row r="3" spans="1:5" x14ac:dyDescent="0.3">
      <c r="A3" s="6" t="s">
        <v>34</v>
      </c>
      <c r="B3" s="6" t="s">
        <v>112</v>
      </c>
      <c r="C3" s="7">
        <v>20398391.300999992</v>
      </c>
      <c r="D3" s="58"/>
    </row>
    <row r="4" spans="1:5" x14ac:dyDescent="0.3">
      <c r="A4" s="81" t="s">
        <v>35</v>
      </c>
      <c r="B4" s="6" t="s">
        <v>112</v>
      </c>
      <c r="C4" s="5">
        <v>3784562.088</v>
      </c>
      <c r="D4" s="58"/>
    </row>
    <row r="5" spans="1:5" x14ac:dyDescent="0.3">
      <c r="A5" s="81" t="s">
        <v>36</v>
      </c>
      <c r="B5" s="6" t="s">
        <v>112</v>
      </c>
      <c r="C5" s="5">
        <v>19309708.226999998</v>
      </c>
      <c r="D5" s="58"/>
    </row>
    <row r="6" spans="1:5" x14ac:dyDescent="0.3">
      <c r="A6" s="81" t="s">
        <v>37</v>
      </c>
      <c r="B6" s="6" t="s">
        <v>112</v>
      </c>
      <c r="C6" s="5">
        <v>770483.74849999999</v>
      </c>
      <c r="D6" s="58"/>
    </row>
    <row r="7" spans="1:5" x14ac:dyDescent="0.3">
      <c r="A7" s="81" t="s">
        <v>38</v>
      </c>
      <c r="B7" s="6" t="s">
        <v>112</v>
      </c>
      <c r="C7" s="5">
        <v>10099826.217919994</v>
      </c>
      <c r="D7" s="58"/>
    </row>
    <row r="8" spans="1:5" x14ac:dyDescent="0.3">
      <c r="A8" s="81" t="s">
        <v>39</v>
      </c>
      <c r="B8" s="6" t="s">
        <v>112</v>
      </c>
      <c r="C8" s="5">
        <v>4341540.5920000002</v>
      </c>
      <c r="D8" s="58"/>
    </row>
    <row r="9" spans="1:5" x14ac:dyDescent="0.3">
      <c r="E9" s="29"/>
    </row>
    <row r="10" spans="1:5" x14ac:dyDescent="0.3">
      <c r="C10" s="35"/>
    </row>
    <row r="19" spans="13:13" x14ac:dyDescent="0.3">
      <c r="M19" s="29"/>
    </row>
  </sheetData>
  <pageMargins left="0.7" right="0.7" top="0.78740157499999996" bottom="0.78740157499999996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621C9-E520-4EAC-9BCF-0D0B40B6CEEE}">
  <dimension ref="A1:G13"/>
  <sheetViews>
    <sheetView zoomScaleNormal="100" workbookViewId="0"/>
  </sheetViews>
  <sheetFormatPr defaultRowHeight="14.4" x14ac:dyDescent="0.3"/>
  <cols>
    <col min="1" max="1" width="36.33203125" bestFit="1" customWidth="1"/>
    <col min="2" max="2" width="13.88671875" bestFit="1" customWidth="1"/>
    <col min="3" max="7" width="11" customWidth="1"/>
  </cols>
  <sheetData>
    <row r="1" spans="1:7" x14ac:dyDescent="0.3">
      <c r="A1" t="s">
        <v>459</v>
      </c>
    </row>
    <row r="2" spans="1:7" ht="15" thickBot="1" x14ac:dyDescent="0.35">
      <c r="A2" s="12" t="s">
        <v>458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10" t="s">
        <v>416</v>
      </c>
      <c r="B3" s="167" t="s">
        <v>133</v>
      </c>
      <c r="C3" s="231">
        <v>6651</v>
      </c>
      <c r="D3" s="231">
        <v>6300</v>
      </c>
      <c r="E3" s="231">
        <v>2231</v>
      </c>
      <c r="F3" s="231">
        <v>914</v>
      </c>
      <c r="G3" s="231">
        <v>1547</v>
      </c>
    </row>
    <row r="4" spans="1:7" x14ac:dyDescent="0.3">
      <c r="A4" s="10" t="s">
        <v>163</v>
      </c>
      <c r="B4" s="167" t="s">
        <v>133</v>
      </c>
      <c r="C4" s="231">
        <v>25658</v>
      </c>
      <c r="D4" s="231">
        <v>18860</v>
      </c>
      <c r="E4" s="231">
        <v>14963</v>
      </c>
      <c r="F4" s="231">
        <v>12568</v>
      </c>
      <c r="G4" s="231">
        <v>10645</v>
      </c>
    </row>
    <row r="5" spans="1:7" x14ac:dyDescent="0.3">
      <c r="A5" s="10" t="s">
        <v>162</v>
      </c>
      <c r="B5" s="167" t="s">
        <v>133</v>
      </c>
      <c r="C5" s="231">
        <v>47608</v>
      </c>
      <c r="D5" s="231">
        <v>46849</v>
      </c>
      <c r="E5" s="231">
        <v>51731</v>
      </c>
      <c r="F5" s="231">
        <v>94735</v>
      </c>
      <c r="G5" s="231">
        <v>90121</v>
      </c>
    </row>
    <row r="6" spans="1:7" x14ac:dyDescent="0.3">
      <c r="A6" s="10" t="s">
        <v>172</v>
      </c>
      <c r="B6" s="167" t="s">
        <v>133</v>
      </c>
      <c r="C6" s="231">
        <v>509323</v>
      </c>
      <c r="D6" s="231">
        <v>524701</v>
      </c>
      <c r="E6" s="231">
        <v>536583</v>
      </c>
      <c r="F6" s="231">
        <v>501557</v>
      </c>
      <c r="G6" s="231">
        <v>507155</v>
      </c>
    </row>
    <row r="7" spans="1:7" x14ac:dyDescent="0.3">
      <c r="A7" s="10" t="s">
        <v>161</v>
      </c>
      <c r="B7" s="167" t="s">
        <v>133</v>
      </c>
      <c r="C7" s="231"/>
      <c r="D7" s="231"/>
      <c r="E7" s="231">
        <v>2</v>
      </c>
      <c r="F7" s="231">
        <v>4173</v>
      </c>
      <c r="G7" s="231">
        <v>15450</v>
      </c>
    </row>
    <row r="8" spans="1:7" x14ac:dyDescent="0.3">
      <c r="A8" s="167" t="s">
        <v>95</v>
      </c>
      <c r="B8" s="167" t="s">
        <v>133</v>
      </c>
      <c r="C8" s="231">
        <v>589240</v>
      </c>
      <c r="D8" s="231">
        <v>596710</v>
      </c>
      <c r="E8" s="231">
        <v>605510</v>
      </c>
      <c r="F8" s="231">
        <v>613947</v>
      </c>
      <c r="G8" s="231">
        <v>624918</v>
      </c>
    </row>
    <row r="9" spans="1:7" x14ac:dyDescent="0.3">
      <c r="C9" s="19"/>
    </row>
    <row r="10" spans="1:7" x14ac:dyDescent="0.3">
      <c r="C10" s="26"/>
      <c r="G10" s="26"/>
    </row>
    <row r="11" spans="1:7" x14ac:dyDescent="0.3">
      <c r="C11" s="26"/>
      <c r="G11" s="26"/>
    </row>
    <row r="12" spans="1:7" x14ac:dyDescent="0.3">
      <c r="C12" s="26"/>
      <c r="G12" s="26"/>
    </row>
    <row r="13" spans="1:7" x14ac:dyDescent="0.3">
      <c r="C13" s="26"/>
      <c r="G13" s="26"/>
    </row>
  </sheetData>
  <pageMargins left="0.7" right="0.7" top="0.78740157499999996" bottom="0.78740157499999996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CC502-9273-4335-B394-EF82555A67D9}">
  <dimension ref="A1:E38"/>
  <sheetViews>
    <sheetView workbookViewId="0"/>
  </sheetViews>
  <sheetFormatPr defaultRowHeight="14.4" x14ac:dyDescent="0.3"/>
  <cols>
    <col min="1" max="1" width="36.33203125" bestFit="1" customWidth="1"/>
    <col min="2" max="2" width="13.88671875" bestFit="1" customWidth="1"/>
    <col min="3" max="3" width="18.44140625" bestFit="1" customWidth="1"/>
    <col min="4" max="4" width="11.6640625" customWidth="1"/>
  </cols>
  <sheetData>
    <row r="1" spans="1:5" x14ac:dyDescent="0.3">
      <c r="A1" t="s">
        <v>457</v>
      </c>
    </row>
    <row r="2" spans="1:5" ht="15" thickBot="1" x14ac:dyDescent="0.35">
      <c r="A2" s="12" t="s">
        <v>458</v>
      </c>
      <c r="B2" s="12" t="s">
        <v>100</v>
      </c>
      <c r="C2" s="12" t="s">
        <v>389</v>
      </c>
      <c r="D2" s="12" t="s">
        <v>103</v>
      </c>
    </row>
    <row r="3" spans="1:5" x14ac:dyDescent="0.3">
      <c r="A3" s="167" t="s">
        <v>416</v>
      </c>
      <c r="B3" s="167" t="s">
        <v>133</v>
      </c>
      <c r="C3" s="216">
        <v>1547</v>
      </c>
      <c r="D3" s="212">
        <v>2.4755247888522975E-3</v>
      </c>
      <c r="E3" s="8"/>
    </row>
    <row r="4" spans="1:5" x14ac:dyDescent="0.3">
      <c r="A4" s="167" t="s">
        <v>163</v>
      </c>
      <c r="B4" s="167" t="s">
        <v>133</v>
      </c>
      <c r="C4" s="216">
        <v>10645</v>
      </c>
      <c r="D4" s="212">
        <v>1.7034234891617782E-2</v>
      </c>
    </row>
    <row r="5" spans="1:5" x14ac:dyDescent="0.3">
      <c r="A5" s="167" t="s">
        <v>162</v>
      </c>
      <c r="B5" s="167" t="s">
        <v>133</v>
      </c>
      <c r="C5" s="216">
        <v>90121</v>
      </c>
      <c r="D5" s="212">
        <v>0.14421252068271356</v>
      </c>
    </row>
    <row r="6" spans="1:5" x14ac:dyDescent="0.3">
      <c r="A6" s="167" t="s">
        <v>172</v>
      </c>
      <c r="B6" s="167" t="s">
        <v>133</v>
      </c>
      <c r="C6" s="216">
        <v>507155</v>
      </c>
      <c r="D6" s="212">
        <v>0.81155447594724428</v>
      </c>
    </row>
    <row r="7" spans="1:5" x14ac:dyDescent="0.3">
      <c r="A7" s="167" t="s">
        <v>161</v>
      </c>
      <c r="B7" s="167" t="s">
        <v>133</v>
      </c>
      <c r="C7" s="216">
        <v>15450</v>
      </c>
      <c r="D7" s="212">
        <v>2.4723243689572072E-2</v>
      </c>
    </row>
    <row r="19" spans="5:5" x14ac:dyDescent="0.3">
      <c r="E19" s="29"/>
    </row>
    <row r="38" spans="5:5" x14ac:dyDescent="0.3">
      <c r="E38" s="2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7915-2253-4EB5-856E-54AC7627DC48}">
  <dimension ref="A1:G5"/>
  <sheetViews>
    <sheetView workbookViewId="0"/>
  </sheetViews>
  <sheetFormatPr defaultRowHeight="14.4" x14ac:dyDescent="0.3"/>
  <cols>
    <col min="1" max="1" width="28.44140625" bestFit="1" customWidth="1"/>
    <col min="2" max="2" width="21.88671875" bestFit="1" customWidth="1"/>
    <col min="3" max="7" width="8.44140625" customWidth="1"/>
  </cols>
  <sheetData>
    <row r="1" spans="1:7" x14ac:dyDescent="0.3">
      <c r="A1" t="s">
        <v>455</v>
      </c>
    </row>
    <row r="2" spans="1:7" ht="15" thickBot="1" x14ac:dyDescent="0.35">
      <c r="A2" s="12" t="s">
        <v>456</v>
      </c>
      <c r="B2" s="12" t="s">
        <v>100</v>
      </c>
      <c r="C2" s="67">
        <v>2017</v>
      </c>
      <c r="D2" s="67">
        <v>2018</v>
      </c>
      <c r="E2" s="67">
        <v>2019</v>
      </c>
      <c r="F2" s="67">
        <v>2020</v>
      </c>
      <c r="G2" s="67">
        <v>2021</v>
      </c>
    </row>
    <row r="3" spans="1:7" x14ac:dyDescent="0.3">
      <c r="A3" s="6" t="s">
        <v>13</v>
      </c>
      <c r="B3" s="6" t="s">
        <v>135</v>
      </c>
      <c r="C3" s="249">
        <v>589.24</v>
      </c>
      <c r="D3" s="249">
        <v>596.71</v>
      </c>
      <c r="E3" s="249">
        <v>605.51</v>
      </c>
      <c r="F3" s="249">
        <v>613.947</v>
      </c>
      <c r="G3" s="249">
        <v>624.91800000000001</v>
      </c>
    </row>
    <row r="4" spans="1:7" x14ac:dyDescent="0.3">
      <c r="A4" s="167" t="s">
        <v>90</v>
      </c>
      <c r="B4" s="6" t="s">
        <v>135</v>
      </c>
      <c r="C4" s="164">
        <v>28.048000000000002</v>
      </c>
      <c r="D4" s="164">
        <v>29.155000000000086</v>
      </c>
      <c r="E4" s="164">
        <v>30.254000000000019</v>
      </c>
      <c r="F4" s="164">
        <v>35.115000000000009</v>
      </c>
      <c r="G4" s="164">
        <v>38.192000000000007</v>
      </c>
    </row>
    <row r="5" spans="1:7" x14ac:dyDescent="0.3">
      <c r="A5" s="167" t="s">
        <v>91</v>
      </c>
      <c r="B5" s="6" t="s">
        <v>135</v>
      </c>
      <c r="C5" s="164">
        <v>561.19200000000001</v>
      </c>
      <c r="D5" s="164">
        <v>567.55499999999995</v>
      </c>
      <c r="E5" s="164">
        <v>575.25599999999997</v>
      </c>
      <c r="F5" s="164">
        <v>578.83199999999999</v>
      </c>
      <c r="G5" s="164">
        <v>586.726</v>
      </c>
    </row>
  </sheetData>
  <pageMargins left="0.7" right="0.7" top="0.78740157499999996" bottom="0.78740157499999996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F4B77-D7F1-4617-99A0-3EB7D2C04887}">
  <dimension ref="A1:H3"/>
  <sheetViews>
    <sheetView workbookViewId="0"/>
  </sheetViews>
  <sheetFormatPr defaultRowHeight="14.4" x14ac:dyDescent="0.3"/>
  <cols>
    <col min="2" max="2" width="27.109375" bestFit="1" customWidth="1"/>
    <col min="3" max="3" width="19.88671875" bestFit="1" customWidth="1"/>
    <col min="4" max="4" width="20.88671875" bestFit="1" customWidth="1"/>
    <col min="5" max="5" width="26" bestFit="1" customWidth="1"/>
    <col min="6" max="6" width="19.44140625" bestFit="1" customWidth="1"/>
  </cols>
  <sheetData>
    <row r="1" spans="1:8" x14ac:dyDescent="0.3">
      <c r="A1" t="s">
        <v>454</v>
      </c>
    </row>
    <row r="2" spans="1:8" ht="15" thickBot="1" x14ac:dyDescent="0.35">
      <c r="A2" s="17" t="s">
        <v>137</v>
      </c>
      <c r="B2" s="17" t="s">
        <v>100</v>
      </c>
      <c r="C2" s="17" t="s">
        <v>92</v>
      </c>
      <c r="D2" s="17" t="s">
        <v>93</v>
      </c>
      <c r="E2" s="17" t="s">
        <v>154</v>
      </c>
      <c r="F2" s="17" t="s">
        <v>155</v>
      </c>
    </row>
    <row r="3" spans="1:8" x14ac:dyDescent="0.3">
      <c r="A3" s="6" t="s">
        <v>85</v>
      </c>
      <c r="B3" s="6" t="s">
        <v>136</v>
      </c>
      <c r="C3" s="9">
        <v>1590</v>
      </c>
      <c r="D3" s="9">
        <v>16199</v>
      </c>
      <c r="E3" s="9">
        <v>386679</v>
      </c>
      <c r="F3" s="9">
        <v>1494116</v>
      </c>
      <c r="H3" s="19"/>
    </row>
  </sheetData>
  <pageMargins left="0.7" right="0.7" top="0.78740157499999996" bottom="0.78740157499999996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5A58D-E4CB-4D83-8283-CEBF45B48848}">
  <dimension ref="A1:G14"/>
  <sheetViews>
    <sheetView workbookViewId="0">
      <selection activeCell="G8" sqref="G8"/>
    </sheetView>
  </sheetViews>
  <sheetFormatPr defaultRowHeight="14.4" x14ac:dyDescent="0.3"/>
  <cols>
    <col min="1" max="1" width="38" bestFit="1" customWidth="1"/>
    <col min="2" max="2" width="15.33203125" bestFit="1" customWidth="1"/>
    <col min="3" max="3" width="11.6640625" customWidth="1"/>
    <col min="4" max="4" width="11.109375" customWidth="1"/>
    <col min="5" max="7" width="12.44140625" customWidth="1"/>
  </cols>
  <sheetData>
    <row r="1" spans="1:7" x14ac:dyDescent="0.3">
      <c r="A1" t="s">
        <v>453</v>
      </c>
    </row>
    <row r="2" spans="1:7" ht="15" thickBot="1" x14ac:dyDescent="0.35">
      <c r="A2" s="12" t="s">
        <v>138</v>
      </c>
      <c r="B2" s="13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203" t="s">
        <v>416</v>
      </c>
      <c r="B3" s="10" t="s">
        <v>133</v>
      </c>
      <c r="C3" s="231">
        <v>12300</v>
      </c>
      <c r="D3" s="231">
        <v>10101</v>
      </c>
      <c r="E3" s="231">
        <v>7423</v>
      </c>
      <c r="F3" s="231">
        <v>6782</v>
      </c>
      <c r="G3" s="231">
        <v>5031</v>
      </c>
    </row>
    <row r="4" spans="1:7" x14ac:dyDescent="0.3">
      <c r="A4" s="203" t="s">
        <v>163</v>
      </c>
      <c r="B4" s="10" t="s">
        <v>133</v>
      </c>
      <c r="C4" s="231">
        <v>117240</v>
      </c>
      <c r="D4" s="231">
        <v>84354</v>
      </c>
      <c r="E4" s="231">
        <v>56789</v>
      </c>
      <c r="F4" s="231">
        <v>45820</v>
      </c>
      <c r="G4" s="231">
        <v>40879</v>
      </c>
    </row>
    <row r="5" spans="1:7" x14ac:dyDescent="0.3">
      <c r="A5" s="203" t="s">
        <v>162</v>
      </c>
      <c r="B5" s="10" t="s">
        <v>133</v>
      </c>
      <c r="C5" s="231">
        <v>223876</v>
      </c>
      <c r="D5" s="231">
        <v>264668</v>
      </c>
      <c r="E5" s="231">
        <v>249381</v>
      </c>
      <c r="F5" s="231">
        <v>228416</v>
      </c>
      <c r="G5" s="231">
        <v>212411</v>
      </c>
    </row>
    <row r="6" spans="1:7" x14ac:dyDescent="0.3">
      <c r="A6" s="203" t="s">
        <v>172</v>
      </c>
      <c r="B6" s="10" t="s">
        <v>133</v>
      </c>
      <c r="C6" s="231">
        <v>216235</v>
      </c>
      <c r="D6" s="231">
        <v>263223</v>
      </c>
      <c r="E6" s="231">
        <v>335454</v>
      </c>
      <c r="F6" s="231">
        <v>421272</v>
      </c>
      <c r="G6" s="231">
        <v>454413</v>
      </c>
    </row>
    <row r="7" spans="1:7" x14ac:dyDescent="0.3">
      <c r="A7" s="203" t="s">
        <v>161</v>
      </c>
      <c r="B7" s="10" t="s">
        <v>133</v>
      </c>
      <c r="C7" s="231"/>
      <c r="D7" s="231"/>
      <c r="E7" s="231">
        <v>15262</v>
      </c>
      <c r="F7" s="231">
        <v>19043</v>
      </c>
      <c r="G7" s="231">
        <v>27290</v>
      </c>
    </row>
    <row r="8" spans="1:7" x14ac:dyDescent="0.3">
      <c r="A8" s="167" t="s">
        <v>95</v>
      </c>
      <c r="B8" s="10" t="s">
        <v>133</v>
      </c>
      <c r="C8" s="231">
        <v>569651</v>
      </c>
      <c r="D8" s="231">
        <v>622346</v>
      </c>
      <c r="E8" s="231">
        <v>664309</v>
      </c>
      <c r="F8" s="231">
        <v>721333</v>
      </c>
      <c r="G8" s="231">
        <v>740024</v>
      </c>
    </row>
    <row r="9" spans="1:7" x14ac:dyDescent="0.3">
      <c r="A9" s="19"/>
      <c r="B9" s="19"/>
      <c r="C9" s="19"/>
      <c r="D9" s="19"/>
      <c r="E9" s="19"/>
      <c r="F9" s="19"/>
      <c r="G9" s="19"/>
    </row>
    <row r="10" spans="1:7" x14ac:dyDescent="0.3">
      <c r="D10" s="29"/>
      <c r="E10" s="29"/>
      <c r="F10" s="29"/>
      <c r="G10" s="45"/>
    </row>
    <row r="11" spans="1:7" x14ac:dyDescent="0.3">
      <c r="F11" s="19"/>
      <c r="G11" s="19"/>
    </row>
    <row r="12" spans="1:7" x14ac:dyDescent="0.3">
      <c r="D12" s="23"/>
      <c r="E12" s="26"/>
      <c r="F12" s="26"/>
      <c r="G12" s="26"/>
    </row>
    <row r="13" spans="1:7" x14ac:dyDescent="0.3">
      <c r="E13" s="26"/>
      <c r="F13" s="26"/>
      <c r="G13" s="26"/>
    </row>
    <row r="14" spans="1:7" x14ac:dyDescent="0.3">
      <c r="E14" s="26"/>
      <c r="F14" s="26"/>
      <c r="G14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F686-B0A2-47C0-9C3F-4E0FF4617FA6}">
  <dimension ref="A1:D7"/>
  <sheetViews>
    <sheetView workbookViewId="0">
      <selection activeCell="D3" sqref="D3"/>
    </sheetView>
  </sheetViews>
  <sheetFormatPr defaultRowHeight="14.4" x14ac:dyDescent="0.3"/>
  <cols>
    <col min="1" max="1" width="30.88671875" customWidth="1"/>
    <col min="2" max="2" width="14.109375" customWidth="1"/>
    <col min="3" max="3" width="18.44140625" bestFit="1" customWidth="1"/>
  </cols>
  <sheetData>
    <row r="1" spans="1:4" x14ac:dyDescent="0.3">
      <c r="A1" t="s">
        <v>426</v>
      </c>
    </row>
    <row r="2" spans="1:4" ht="15" thickBot="1" x14ac:dyDescent="0.35">
      <c r="A2" s="12" t="s">
        <v>134</v>
      </c>
      <c r="B2" s="12" t="s">
        <v>100</v>
      </c>
      <c r="C2" s="12" t="s">
        <v>389</v>
      </c>
      <c r="D2" s="12" t="s">
        <v>103</v>
      </c>
    </row>
    <row r="3" spans="1:4" x14ac:dyDescent="0.3">
      <c r="A3" s="159" t="s">
        <v>416</v>
      </c>
      <c r="B3" s="159" t="s">
        <v>133</v>
      </c>
      <c r="C3" s="216">
        <v>5031</v>
      </c>
      <c r="D3" s="212">
        <v>6.7984281590867321E-3</v>
      </c>
    </row>
    <row r="4" spans="1:4" x14ac:dyDescent="0.3">
      <c r="A4" s="159" t="s">
        <v>163</v>
      </c>
      <c r="B4" s="159" t="s">
        <v>133</v>
      </c>
      <c r="C4" s="216">
        <v>40879</v>
      </c>
      <c r="D4" s="212">
        <v>5.524010032107067E-2</v>
      </c>
    </row>
    <row r="5" spans="1:4" x14ac:dyDescent="0.3">
      <c r="A5" s="159" t="s">
        <v>162</v>
      </c>
      <c r="B5" s="159" t="s">
        <v>133</v>
      </c>
      <c r="C5" s="216">
        <v>212411</v>
      </c>
      <c r="D5" s="212">
        <v>0.28703258272704668</v>
      </c>
    </row>
    <row r="6" spans="1:4" x14ac:dyDescent="0.3">
      <c r="A6" s="159" t="s">
        <v>172</v>
      </c>
      <c r="B6" s="159" t="s">
        <v>133</v>
      </c>
      <c r="C6" s="216">
        <v>454413</v>
      </c>
      <c r="D6" s="212">
        <v>0.61405170643114282</v>
      </c>
    </row>
    <row r="7" spans="1:4" x14ac:dyDescent="0.3">
      <c r="A7" s="159" t="s">
        <v>161</v>
      </c>
      <c r="B7" s="159" t="s">
        <v>133</v>
      </c>
      <c r="C7" s="216">
        <v>27290</v>
      </c>
      <c r="D7" s="212">
        <v>3.6877182361653132E-2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154C0-1423-4AD3-9C93-0E2DBAC9F0BF}">
  <dimension ref="A1:G6"/>
  <sheetViews>
    <sheetView workbookViewId="0">
      <selection activeCell="G5" sqref="G5"/>
    </sheetView>
  </sheetViews>
  <sheetFormatPr defaultRowHeight="14.4" x14ac:dyDescent="0.3"/>
  <cols>
    <col min="1" max="1" width="30.109375" bestFit="1" customWidth="1"/>
    <col min="2" max="2" width="21.6640625" customWidth="1"/>
    <col min="3" max="7" width="7.5546875" customWidth="1"/>
  </cols>
  <sheetData>
    <row r="1" spans="1:7" x14ac:dyDescent="0.3">
      <c r="A1" t="s">
        <v>425</v>
      </c>
    </row>
    <row r="2" spans="1:7" ht="15" thickBot="1" x14ac:dyDescent="0.35">
      <c r="A2" s="12" t="s">
        <v>139</v>
      </c>
      <c r="B2" s="12" t="s">
        <v>100</v>
      </c>
      <c r="C2" s="67">
        <v>2017</v>
      </c>
      <c r="D2" s="67">
        <v>2018</v>
      </c>
      <c r="E2" s="67">
        <v>2019</v>
      </c>
      <c r="F2" s="67">
        <v>2020</v>
      </c>
      <c r="G2" s="67">
        <v>2021</v>
      </c>
    </row>
    <row r="3" spans="1:7" x14ac:dyDescent="0.3">
      <c r="A3" s="6" t="s">
        <v>13</v>
      </c>
      <c r="B3" s="6" t="s">
        <v>135</v>
      </c>
      <c r="C3" s="249">
        <v>569.65099999999995</v>
      </c>
      <c r="D3" s="249">
        <v>622.346</v>
      </c>
      <c r="E3" s="249">
        <v>664.30899999999997</v>
      </c>
      <c r="F3" s="249">
        <v>721.33299999999997</v>
      </c>
      <c r="G3" s="249">
        <v>740.024</v>
      </c>
    </row>
    <row r="4" spans="1:7" x14ac:dyDescent="0.3">
      <c r="A4" s="159" t="s">
        <v>90</v>
      </c>
      <c r="B4" s="6" t="s">
        <v>135</v>
      </c>
      <c r="C4" s="164">
        <v>44.663999999999987</v>
      </c>
      <c r="D4" s="164">
        <v>49.610000000000014</v>
      </c>
      <c r="E4" s="164">
        <v>59.471000000000004</v>
      </c>
      <c r="F4" s="164">
        <v>63.969999999999914</v>
      </c>
      <c r="G4" s="164">
        <v>67.510999999999967</v>
      </c>
    </row>
    <row r="5" spans="1:7" x14ac:dyDescent="0.3">
      <c r="A5" s="159" t="s">
        <v>91</v>
      </c>
      <c r="B5" s="6" t="s">
        <v>135</v>
      </c>
      <c r="C5" s="249">
        <v>524.98699999999997</v>
      </c>
      <c r="D5" s="249">
        <v>572.73599999999999</v>
      </c>
      <c r="E5" s="249">
        <v>604.83799999999997</v>
      </c>
      <c r="F5" s="249">
        <v>657.36300000000006</v>
      </c>
      <c r="G5" s="249">
        <v>672.51300000000003</v>
      </c>
    </row>
    <row r="6" spans="1:7" x14ac:dyDescent="0.3">
      <c r="D6" s="28"/>
      <c r="E6" s="28"/>
      <c r="F6" s="28"/>
      <c r="G6" s="2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3D8A-21A5-423C-9FA0-B3DACB616B0D}">
  <dimension ref="A1:H3"/>
  <sheetViews>
    <sheetView workbookViewId="0">
      <selection activeCell="G3" sqref="G3"/>
    </sheetView>
  </sheetViews>
  <sheetFormatPr defaultRowHeight="14.4" x14ac:dyDescent="0.3"/>
  <cols>
    <col min="2" max="2" width="27.109375" bestFit="1" customWidth="1"/>
    <col min="3" max="3" width="21" customWidth="1"/>
    <col min="4" max="4" width="22.109375" customWidth="1"/>
    <col min="5" max="5" width="25.109375" customWidth="1"/>
    <col min="6" max="6" width="19.44140625" customWidth="1"/>
  </cols>
  <sheetData>
    <row r="1" spans="1:8" x14ac:dyDescent="0.3">
      <c r="A1" t="s">
        <v>424</v>
      </c>
    </row>
    <row r="2" spans="1:8" ht="15" thickBot="1" x14ac:dyDescent="0.35">
      <c r="A2" s="12" t="s">
        <v>137</v>
      </c>
      <c r="B2" s="17" t="s">
        <v>100</v>
      </c>
      <c r="C2" s="17" t="s">
        <v>92</v>
      </c>
      <c r="D2" s="17" t="s">
        <v>93</v>
      </c>
      <c r="E2" s="17" t="s">
        <v>154</v>
      </c>
      <c r="F2" s="17" t="s">
        <v>155</v>
      </c>
    </row>
    <row r="3" spans="1:8" x14ac:dyDescent="0.3">
      <c r="A3" s="6" t="s">
        <v>86</v>
      </c>
      <c r="B3" s="6" t="s">
        <v>136</v>
      </c>
      <c r="C3" s="9">
        <v>16459</v>
      </c>
      <c r="D3" s="9">
        <v>153980</v>
      </c>
      <c r="E3" s="9">
        <v>1225002</v>
      </c>
      <c r="F3" s="9">
        <v>912970</v>
      </c>
      <c r="H3" s="19"/>
    </row>
  </sheetData>
  <pageMargins left="0.7" right="0.7" top="0.78740157499999996" bottom="0.78740157499999996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E6C3-ED0F-4880-9081-ADE2122D1F29}">
  <dimension ref="A1:E15"/>
  <sheetViews>
    <sheetView workbookViewId="0">
      <selection activeCell="C8" sqref="C8"/>
    </sheetView>
  </sheetViews>
  <sheetFormatPr defaultRowHeight="14.4" x14ac:dyDescent="0.3"/>
  <cols>
    <col min="1" max="1" width="38" bestFit="1" customWidth="1"/>
    <col min="2" max="2" width="15.33203125" bestFit="1" customWidth="1"/>
    <col min="3" max="5" width="12.44140625" customWidth="1"/>
  </cols>
  <sheetData>
    <row r="1" spans="1:5" x14ac:dyDescent="0.3">
      <c r="A1" t="s">
        <v>421</v>
      </c>
    </row>
    <row r="2" spans="1:5" ht="15" thickBot="1" x14ac:dyDescent="0.35">
      <c r="A2" s="12" t="s">
        <v>184</v>
      </c>
      <c r="B2" s="13" t="s">
        <v>100</v>
      </c>
      <c r="C2" s="12">
        <v>2019</v>
      </c>
      <c r="D2" s="12">
        <v>2020</v>
      </c>
      <c r="E2" s="12">
        <v>2021</v>
      </c>
    </row>
    <row r="3" spans="1:5" x14ac:dyDescent="0.3">
      <c r="A3" s="203" t="s">
        <v>416</v>
      </c>
      <c r="B3" s="10" t="s">
        <v>133</v>
      </c>
      <c r="C3" s="231">
        <v>83712</v>
      </c>
      <c r="D3" s="231">
        <v>81684</v>
      </c>
      <c r="E3" s="231">
        <v>71264</v>
      </c>
    </row>
    <row r="4" spans="1:5" x14ac:dyDescent="0.3">
      <c r="A4" s="203" t="s">
        <v>163</v>
      </c>
      <c r="B4" s="10" t="s">
        <v>133</v>
      </c>
      <c r="C4" s="231">
        <v>267944</v>
      </c>
      <c r="D4" s="231">
        <v>260393</v>
      </c>
      <c r="E4" s="231">
        <v>263905</v>
      </c>
    </row>
    <row r="5" spans="1:5" x14ac:dyDescent="0.3">
      <c r="A5" s="203" t="s">
        <v>162</v>
      </c>
      <c r="B5" s="10" t="s">
        <v>133</v>
      </c>
      <c r="C5" s="231">
        <v>65712</v>
      </c>
      <c r="D5" s="231">
        <v>85258</v>
      </c>
      <c r="E5" s="231">
        <v>101558</v>
      </c>
    </row>
    <row r="6" spans="1:5" x14ac:dyDescent="0.3">
      <c r="A6" s="203" t="s">
        <v>172</v>
      </c>
      <c r="B6" s="10" t="s">
        <v>133</v>
      </c>
      <c r="C6" s="231">
        <v>5283</v>
      </c>
      <c r="D6" s="231">
        <v>12342</v>
      </c>
      <c r="E6" s="231">
        <v>15361</v>
      </c>
    </row>
    <row r="7" spans="1:5" x14ac:dyDescent="0.3">
      <c r="A7" s="203" t="s">
        <v>161</v>
      </c>
      <c r="B7" s="10" t="s">
        <v>133</v>
      </c>
      <c r="C7" s="231">
        <v>0</v>
      </c>
      <c r="D7" s="231">
        <v>0</v>
      </c>
      <c r="E7" s="231">
        <v>0</v>
      </c>
    </row>
    <row r="8" spans="1:5" x14ac:dyDescent="0.3">
      <c r="A8" s="159" t="s">
        <v>95</v>
      </c>
      <c r="B8" s="10" t="s">
        <v>133</v>
      </c>
      <c r="C8" s="231">
        <v>422651</v>
      </c>
      <c r="D8" s="231">
        <v>439677</v>
      </c>
      <c r="E8" s="231">
        <v>452088</v>
      </c>
    </row>
    <row r="9" spans="1:5" x14ac:dyDescent="0.3">
      <c r="A9" s="105"/>
      <c r="B9" s="105"/>
      <c r="C9" s="105"/>
      <c r="D9" s="105"/>
      <c r="E9" s="105"/>
    </row>
    <row r="10" spans="1:5" x14ac:dyDescent="0.3">
      <c r="A10" s="19"/>
      <c r="B10" s="19"/>
      <c r="C10" s="19"/>
      <c r="D10" s="19"/>
      <c r="E10" s="19"/>
    </row>
    <row r="11" spans="1:5" x14ac:dyDescent="0.3">
      <c r="C11" s="29"/>
      <c r="D11" s="29"/>
      <c r="E11" s="45"/>
    </row>
    <row r="12" spans="1:5" x14ac:dyDescent="0.3">
      <c r="D12" s="19"/>
      <c r="E12" s="19"/>
    </row>
    <row r="13" spans="1:5" x14ac:dyDescent="0.3">
      <c r="C13" s="26"/>
      <c r="D13" s="26"/>
      <c r="E13" s="26"/>
    </row>
    <row r="14" spans="1:5" x14ac:dyDescent="0.3">
      <c r="C14" s="26"/>
      <c r="D14" s="26"/>
      <c r="E14" s="26"/>
    </row>
    <row r="15" spans="1:5" x14ac:dyDescent="0.3">
      <c r="C15" s="26"/>
      <c r="D15" s="26"/>
      <c r="E15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16C2A-42FF-483F-BDA1-34A3C94C9879}">
  <dimension ref="A1:D8"/>
  <sheetViews>
    <sheetView workbookViewId="0"/>
  </sheetViews>
  <sheetFormatPr defaultRowHeight="14.4" x14ac:dyDescent="0.3"/>
  <cols>
    <col min="1" max="1" width="37.33203125" customWidth="1"/>
    <col min="2" max="2" width="13.88671875" bestFit="1" customWidth="1"/>
    <col min="3" max="3" width="18.44140625" bestFit="1" customWidth="1"/>
    <col min="7" max="7" width="30" customWidth="1"/>
    <col min="9" max="9" width="18.44140625" bestFit="1" customWidth="1"/>
  </cols>
  <sheetData>
    <row r="1" spans="1:4" x14ac:dyDescent="0.3">
      <c r="A1" t="s">
        <v>420</v>
      </c>
    </row>
    <row r="2" spans="1:4" ht="15" thickBot="1" x14ac:dyDescent="0.35">
      <c r="A2" s="12" t="s">
        <v>134</v>
      </c>
      <c r="B2" s="12" t="s">
        <v>100</v>
      </c>
      <c r="C2" s="12" t="s">
        <v>389</v>
      </c>
      <c r="D2" s="12" t="s">
        <v>103</v>
      </c>
    </row>
    <row r="3" spans="1:4" x14ac:dyDescent="0.3">
      <c r="A3" s="159" t="s">
        <v>416</v>
      </c>
      <c r="B3" s="159" t="s">
        <v>133</v>
      </c>
      <c r="C3" s="231">
        <v>71264</v>
      </c>
      <c r="D3" s="263">
        <v>0.1576330271982446</v>
      </c>
    </row>
    <row r="4" spans="1:4" x14ac:dyDescent="0.3">
      <c r="A4" s="159" t="s">
        <v>163</v>
      </c>
      <c r="B4" s="159" t="s">
        <v>133</v>
      </c>
      <c r="C4" s="231">
        <v>263905</v>
      </c>
      <c r="D4" s="263">
        <v>0.58374696961653483</v>
      </c>
    </row>
    <row r="5" spans="1:4" x14ac:dyDescent="0.3">
      <c r="A5" s="159" t="s">
        <v>162</v>
      </c>
      <c r="B5" s="159" t="s">
        <v>133</v>
      </c>
      <c r="C5" s="231">
        <v>101558</v>
      </c>
      <c r="D5" s="263">
        <v>0.2246421050768877</v>
      </c>
    </row>
    <row r="6" spans="1:4" x14ac:dyDescent="0.3">
      <c r="A6" s="159" t="s">
        <v>172</v>
      </c>
      <c r="B6" s="159" t="s">
        <v>133</v>
      </c>
      <c r="C6" s="231">
        <v>15361</v>
      </c>
      <c r="D6" s="263">
        <v>3.3977898108332891E-2</v>
      </c>
    </row>
    <row r="7" spans="1:4" x14ac:dyDescent="0.3">
      <c r="A7" s="159" t="s">
        <v>161</v>
      </c>
      <c r="B7" s="159" t="s">
        <v>133</v>
      </c>
      <c r="C7" s="231">
        <v>0</v>
      </c>
      <c r="D7" s="263">
        <v>0</v>
      </c>
    </row>
    <row r="8" spans="1:4" x14ac:dyDescent="0.3">
      <c r="D8" s="8">
        <f>SUM(D3:D7)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0F10-FC76-4897-AE39-3B91ED80A3F7}">
  <dimension ref="A1:N8"/>
  <sheetViews>
    <sheetView workbookViewId="0"/>
  </sheetViews>
  <sheetFormatPr defaultRowHeight="14.4" x14ac:dyDescent="0.3"/>
  <cols>
    <col min="1" max="1" width="5.109375" customWidth="1"/>
    <col min="2" max="2" width="14" bestFit="1" customWidth="1"/>
    <col min="3" max="14" width="12.33203125" customWidth="1"/>
  </cols>
  <sheetData>
    <row r="1" spans="1:14" x14ac:dyDescent="0.3">
      <c r="A1" t="s">
        <v>509</v>
      </c>
    </row>
    <row r="2" spans="1:14" x14ac:dyDescent="0.3">
      <c r="A2" s="292" t="s">
        <v>104</v>
      </c>
      <c r="B2" s="292" t="s">
        <v>100</v>
      </c>
      <c r="C2" s="294" t="s">
        <v>0</v>
      </c>
      <c r="D2" s="295"/>
      <c r="E2" s="295"/>
      <c r="F2" s="296"/>
      <c r="G2" s="294" t="s">
        <v>1</v>
      </c>
      <c r="H2" s="295"/>
      <c r="I2" s="295"/>
      <c r="J2" s="296"/>
      <c r="K2" s="294" t="s">
        <v>2</v>
      </c>
      <c r="L2" s="295"/>
      <c r="M2" s="295"/>
      <c r="N2" s="296"/>
    </row>
    <row r="3" spans="1:14" ht="15" thickBot="1" x14ac:dyDescent="0.35">
      <c r="A3" s="293"/>
      <c r="B3" s="293"/>
      <c r="C3" s="12" t="s">
        <v>3</v>
      </c>
      <c r="D3" s="12" t="s">
        <v>4</v>
      </c>
      <c r="E3" s="12" t="s">
        <v>5</v>
      </c>
      <c r="F3" s="12" t="s">
        <v>6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3</v>
      </c>
      <c r="L3" s="12" t="s">
        <v>4</v>
      </c>
      <c r="M3" s="12" t="s">
        <v>5</v>
      </c>
      <c r="N3" s="12" t="s">
        <v>6</v>
      </c>
    </row>
    <row r="4" spans="1:14" x14ac:dyDescent="0.3">
      <c r="A4" s="143">
        <v>2017</v>
      </c>
      <c r="B4" s="81" t="s">
        <v>112</v>
      </c>
      <c r="C4" s="48">
        <v>19032749.534359999</v>
      </c>
      <c r="D4" s="48">
        <v>17899923.880270001</v>
      </c>
      <c r="E4" s="48">
        <v>10871838.077999998</v>
      </c>
      <c r="F4" s="48">
        <v>47804511.49262999</v>
      </c>
      <c r="G4" s="48">
        <v>4043680.7114199982</v>
      </c>
      <c r="H4" s="48">
        <v>14386425.00107</v>
      </c>
      <c r="I4" s="48">
        <v>5528737.0179999992</v>
      </c>
      <c r="J4" s="48">
        <v>23958842.730489988</v>
      </c>
      <c r="K4" s="48">
        <v>14989068.822939999</v>
      </c>
      <c r="L4" s="48">
        <v>3513498.8791999999</v>
      </c>
      <c r="M4" s="48">
        <v>5343101.0599999987</v>
      </c>
      <c r="N4" s="48">
        <v>23845668.762139998</v>
      </c>
    </row>
    <row r="5" spans="1:14" x14ac:dyDescent="0.3">
      <c r="A5" s="143">
        <v>2018</v>
      </c>
      <c r="B5" s="81" t="s">
        <v>112</v>
      </c>
      <c r="C5" s="48">
        <v>18661280.637870003</v>
      </c>
      <c r="D5" s="48">
        <v>17991429.869810008</v>
      </c>
      <c r="E5" s="48">
        <v>9575866.0919500031</v>
      </c>
      <c r="F5" s="48">
        <v>46228576.599629983</v>
      </c>
      <c r="G5" s="48">
        <v>3849887.4048600015</v>
      </c>
      <c r="H5" s="48">
        <v>14706489.913660007</v>
      </c>
      <c r="I5" s="48">
        <v>5348040.6447000029</v>
      </c>
      <c r="J5" s="48">
        <v>23904417.963219997</v>
      </c>
      <c r="K5" s="48">
        <v>14811393.23301</v>
      </c>
      <c r="L5" s="48">
        <v>3284939.9561499995</v>
      </c>
      <c r="M5" s="48">
        <v>4227825.4472500002</v>
      </c>
      <c r="N5" s="48">
        <v>22324158.636409987</v>
      </c>
    </row>
    <row r="6" spans="1:14" x14ac:dyDescent="0.3">
      <c r="A6" s="143">
        <v>2019</v>
      </c>
      <c r="B6" s="81" t="s">
        <v>112</v>
      </c>
      <c r="C6" s="48">
        <v>18432387.453400001</v>
      </c>
      <c r="D6" s="48">
        <v>19421110.595959999</v>
      </c>
      <c r="E6" s="48">
        <v>10410705.168409999</v>
      </c>
      <c r="F6" s="48">
        <v>48264203.217770018</v>
      </c>
      <c r="G6" s="48">
        <v>3541320.3847299987</v>
      </c>
      <c r="H6" s="48">
        <v>15829503.49471</v>
      </c>
      <c r="I6" s="48">
        <v>5334198.5020600008</v>
      </c>
      <c r="J6" s="48">
        <v>24705022.381500013</v>
      </c>
      <c r="K6" s="48">
        <v>14891067.068670003</v>
      </c>
      <c r="L6" s="48">
        <v>3591607.1012500003</v>
      </c>
      <c r="M6" s="48">
        <v>5076506.6663499987</v>
      </c>
      <c r="N6" s="48">
        <v>23559180.836270005</v>
      </c>
    </row>
    <row r="7" spans="1:14" x14ac:dyDescent="0.3">
      <c r="A7" s="143">
        <v>2020</v>
      </c>
      <c r="B7" s="81" t="s">
        <v>112</v>
      </c>
      <c r="C7" s="48">
        <v>17222030.797340002</v>
      </c>
      <c r="D7" s="48">
        <v>20582294.252150007</v>
      </c>
      <c r="E7" s="48">
        <v>10180680.8049</v>
      </c>
      <c r="F7" s="48">
        <v>47985005.854389995</v>
      </c>
      <c r="G7" s="52">
        <v>3323468.9963299995</v>
      </c>
      <c r="H7" s="52">
        <v>16434656.259360008</v>
      </c>
      <c r="I7" s="52">
        <v>5407819.5206000004</v>
      </c>
      <c r="J7" s="52">
        <v>25165944.776289999</v>
      </c>
      <c r="K7" s="52">
        <v>13898561.801010003</v>
      </c>
      <c r="L7" s="52">
        <v>4147637.99279</v>
      </c>
      <c r="M7" s="52">
        <v>4772861.2842999995</v>
      </c>
      <c r="N7" s="52">
        <v>22819061.0781</v>
      </c>
    </row>
    <row r="8" spans="1:14" x14ac:dyDescent="0.3">
      <c r="A8" s="143">
        <v>2021</v>
      </c>
      <c r="B8" s="143" t="s">
        <v>112</v>
      </c>
      <c r="C8" s="48">
        <v>16634512.497470001</v>
      </c>
      <c r="D8" s="48">
        <v>20988355.038500004</v>
      </c>
      <c r="E8" s="48">
        <v>10848518.313999999</v>
      </c>
      <c r="F8" s="48">
        <v>48471385.849969983</v>
      </c>
      <c r="G8" s="52">
        <v>3241096.888710001</v>
      </c>
      <c r="H8" s="52">
        <v>16976901.259500004</v>
      </c>
      <c r="I8" s="52">
        <v>5898766.9710000008</v>
      </c>
      <c r="J8" s="52">
        <v>26116765.11920999</v>
      </c>
      <c r="K8" s="52">
        <v>13393415.608759999</v>
      </c>
      <c r="L8" s="52">
        <v>4011453.7789999996</v>
      </c>
      <c r="M8" s="52">
        <v>4949751.3429999994</v>
      </c>
      <c r="N8" s="52">
        <v>22354620.730759993</v>
      </c>
    </row>
  </sheetData>
  <mergeCells count="5">
    <mergeCell ref="A2:A3"/>
    <mergeCell ref="B2:B3"/>
    <mergeCell ref="C2:F2"/>
    <mergeCell ref="G2:J2"/>
    <mergeCell ref="K2:N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76963-CD24-46E6-891E-9C321D2B3CBF}">
  <dimension ref="A1:H8"/>
  <sheetViews>
    <sheetView workbookViewId="0">
      <selection activeCell="G5" sqref="G5"/>
    </sheetView>
  </sheetViews>
  <sheetFormatPr defaultRowHeight="14.4" x14ac:dyDescent="0.3"/>
  <cols>
    <col min="1" max="1" width="27.88671875" bestFit="1" customWidth="1"/>
    <col min="2" max="2" width="21.88671875" bestFit="1" customWidth="1"/>
    <col min="3" max="7" width="8.5546875" customWidth="1"/>
    <col min="8" max="8" width="9.6640625" customWidth="1"/>
  </cols>
  <sheetData>
    <row r="1" spans="1:8" x14ac:dyDescent="0.3">
      <c r="A1" t="s">
        <v>419</v>
      </c>
    </row>
    <row r="2" spans="1:8" ht="15" thickBot="1" x14ac:dyDescent="0.35">
      <c r="A2" s="12" t="s">
        <v>173</v>
      </c>
      <c r="B2" s="12" t="s">
        <v>100</v>
      </c>
      <c r="C2" s="67">
        <v>2017</v>
      </c>
      <c r="D2" s="67">
        <v>2018</v>
      </c>
      <c r="E2" s="67">
        <v>2019</v>
      </c>
      <c r="F2" s="67">
        <v>2020</v>
      </c>
      <c r="G2" s="67">
        <v>2021</v>
      </c>
    </row>
    <row r="3" spans="1:8" x14ac:dyDescent="0.3">
      <c r="A3" s="6" t="s">
        <v>13</v>
      </c>
      <c r="B3" s="6" t="s">
        <v>135</v>
      </c>
      <c r="C3" s="249">
        <v>227.131</v>
      </c>
      <c r="D3" s="249">
        <v>358.209</v>
      </c>
      <c r="E3" s="249">
        <v>422.65100000000001</v>
      </c>
      <c r="F3" s="249">
        <v>439.67700000000002</v>
      </c>
      <c r="G3" s="249">
        <v>452.08800000000002</v>
      </c>
      <c r="H3" s="26"/>
    </row>
    <row r="4" spans="1:8" x14ac:dyDescent="0.3">
      <c r="A4" s="159" t="s">
        <v>90</v>
      </c>
      <c r="B4" s="6" t="s">
        <v>135</v>
      </c>
      <c r="C4" s="164">
        <v>63.438999999999993</v>
      </c>
      <c r="D4" s="164">
        <v>106.40600000000001</v>
      </c>
      <c r="E4" s="164">
        <v>117.00400000000002</v>
      </c>
      <c r="F4" s="164">
        <v>122.74400000000003</v>
      </c>
      <c r="G4" s="164">
        <v>127.64100000000002</v>
      </c>
    </row>
    <row r="5" spans="1:8" x14ac:dyDescent="0.3">
      <c r="A5" s="159" t="s">
        <v>91</v>
      </c>
      <c r="B5" s="6" t="s">
        <v>135</v>
      </c>
      <c r="C5" s="164">
        <v>163.69200000000001</v>
      </c>
      <c r="D5" s="164">
        <v>251.803</v>
      </c>
      <c r="E5" s="164">
        <v>305.64699999999999</v>
      </c>
      <c r="F5" s="164">
        <v>316.93299999999999</v>
      </c>
      <c r="G5" s="164">
        <v>324.447</v>
      </c>
    </row>
    <row r="6" spans="1:8" x14ac:dyDescent="0.3">
      <c r="H6" s="30"/>
    </row>
    <row r="7" spans="1:8" x14ac:dyDescent="0.3">
      <c r="H7" s="30"/>
    </row>
    <row r="8" spans="1:8" x14ac:dyDescent="0.3">
      <c r="H8" s="30"/>
    </row>
  </sheetData>
  <pageMargins left="0.7" right="0.7" top="0.78740157499999996" bottom="0.78740157499999996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743F3-B9CC-42AF-9167-D7683B03D464}">
  <dimension ref="A1:E4"/>
  <sheetViews>
    <sheetView workbookViewId="0">
      <selection activeCell="E3" sqref="E3"/>
    </sheetView>
  </sheetViews>
  <sheetFormatPr defaultRowHeight="14.4" x14ac:dyDescent="0.3"/>
  <cols>
    <col min="2" max="2" width="27.109375" bestFit="1" customWidth="1"/>
    <col min="3" max="3" width="21" customWidth="1"/>
    <col min="4" max="4" width="22.109375" customWidth="1"/>
    <col min="5" max="5" width="26.33203125" customWidth="1"/>
  </cols>
  <sheetData>
    <row r="1" spans="1:5" x14ac:dyDescent="0.3">
      <c r="A1" t="s">
        <v>418</v>
      </c>
    </row>
    <row r="2" spans="1:5" ht="15" thickBot="1" x14ac:dyDescent="0.35">
      <c r="A2" s="12" t="s">
        <v>137</v>
      </c>
      <c r="B2" s="12" t="s">
        <v>100</v>
      </c>
      <c r="C2" s="12" t="s">
        <v>92</v>
      </c>
      <c r="D2" s="12" t="s">
        <v>93</v>
      </c>
      <c r="E2" s="12" t="s">
        <v>154</v>
      </c>
    </row>
    <row r="3" spans="1:5" x14ac:dyDescent="0.3">
      <c r="A3" s="6" t="s">
        <v>186</v>
      </c>
      <c r="B3" s="6" t="s">
        <v>136</v>
      </c>
      <c r="C3" s="162">
        <v>217172</v>
      </c>
      <c r="D3" s="162">
        <v>606414</v>
      </c>
      <c r="E3" s="162">
        <v>4794</v>
      </c>
    </row>
    <row r="4" spans="1:5" x14ac:dyDescent="0.3">
      <c r="A4" s="102"/>
      <c r="E4" s="163"/>
    </row>
  </sheetData>
  <pageMargins left="0.7" right="0.7" top="0.78740157499999996" bottom="0.78740157499999996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1D935-55BA-4CB4-B6C0-77403FB7B1D1}">
  <dimension ref="A1:J14"/>
  <sheetViews>
    <sheetView zoomScaleNormal="100" workbookViewId="0"/>
  </sheetViews>
  <sheetFormatPr defaultRowHeight="14.4" x14ac:dyDescent="0.3"/>
  <cols>
    <col min="1" max="1" width="35.6640625" bestFit="1" customWidth="1"/>
    <col min="2" max="2" width="13.88671875" bestFit="1" customWidth="1"/>
    <col min="3" max="3" width="10.44140625" customWidth="1"/>
    <col min="4" max="4" width="10.109375" customWidth="1"/>
    <col min="5" max="7" width="10.44140625" customWidth="1"/>
    <col min="11" max="12" width="10.88671875" customWidth="1"/>
  </cols>
  <sheetData>
    <row r="1" spans="1:10" x14ac:dyDescent="0.3">
      <c r="A1" t="s">
        <v>417</v>
      </c>
    </row>
    <row r="2" spans="1:10" ht="15" thickBot="1" x14ac:dyDescent="0.35">
      <c r="A2" s="12" t="s">
        <v>140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10" x14ac:dyDescent="0.3">
      <c r="A3" s="203" t="s">
        <v>416</v>
      </c>
      <c r="B3" s="159" t="s">
        <v>133</v>
      </c>
      <c r="C3" s="231">
        <v>3295</v>
      </c>
      <c r="D3" s="231">
        <v>3315</v>
      </c>
      <c r="E3" s="231">
        <v>3102</v>
      </c>
      <c r="F3" s="231">
        <v>2971</v>
      </c>
      <c r="G3" s="231">
        <v>1160</v>
      </c>
    </row>
    <row r="4" spans="1:10" x14ac:dyDescent="0.3">
      <c r="A4" s="203" t="s">
        <v>163</v>
      </c>
      <c r="B4" s="159" t="s">
        <v>133</v>
      </c>
      <c r="C4" s="231">
        <v>2675</v>
      </c>
      <c r="D4" s="231">
        <v>1758</v>
      </c>
      <c r="E4" s="231">
        <v>2221</v>
      </c>
      <c r="F4" s="231">
        <v>1765</v>
      </c>
      <c r="G4" s="231">
        <v>5165</v>
      </c>
    </row>
    <row r="5" spans="1:10" x14ac:dyDescent="0.3">
      <c r="A5" s="203" t="s">
        <v>162</v>
      </c>
      <c r="B5" s="159" t="s">
        <v>133</v>
      </c>
      <c r="C5" s="231">
        <v>2893</v>
      </c>
      <c r="D5" s="231">
        <v>2973</v>
      </c>
      <c r="E5" s="231">
        <v>3796</v>
      </c>
      <c r="F5" s="231">
        <v>3453</v>
      </c>
      <c r="G5" s="231">
        <v>3060</v>
      </c>
      <c r="H5" s="26"/>
    </row>
    <row r="6" spans="1:10" x14ac:dyDescent="0.3">
      <c r="A6" s="203" t="s">
        <v>172</v>
      </c>
      <c r="B6" s="159" t="s">
        <v>133</v>
      </c>
      <c r="C6" s="231">
        <v>5302</v>
      </c>
      <c r="D6" s="231">
        <v>9111</v>
      </c>
      <c r="E6" s="231">
        <v>13548</v>
      </c>
      <c r="F6" s="231">
        <v>2702</v>
      </c>
      <c r="G6" s="231">
        <v>3002</v>
      </c>
      <c r="H6" s="26"/>
      <c r="I6" s="26"/>
      <c r="J6" s="26"/>
    </row>
    <row r="7" spans="1:10" x14ac:dyDescent="0.3">
      <c r="A7" s="203" t="s">
        <v>161</v>
      </c>
      <c r="B7" s="159" t="s">
        <v>133</v>
      </c>
      <c r="C7" s="231"/>
      <c r="D7" s="231"/>
      <c r="E7" s="231">
        <v>4</v>
      </c>
      <c r="F7" s="231">
        <v>8</v>
      </c>
      <c r="G7" s="231">
        <v>10</v>
      </c>
      <c r="H7" s="26"/>
    </row>
    <row r="8" spans="1:10" x14ac:dyDescent="0.3">
      <c r="A8" s="159" t="s">
        <v>95</v>
      </c>
      <c r="B8" s="159" t="s">
        <v>133</v>
      </c>
      <c r="C8" s="231">
        <v>14165</v>
      </c>
      <c r="D8" s="231">
        <v>17157</v>
      </c>
      <c r="E8" s="231">
        <v>22671</v>
      </c>
      <c r="F8" s="231">
        <v>10899</v>
      </c>
      <c r="G8" s="231">
        <v>12397</v>
      </c>
    </row>
    <row r="9" spans="1:10" x14ac:dyDescent="0.3">
      <c r="D9" s="26"/>
      <c r="E9" s="25"/>
      <c r="G9" s="26"/>
      <c r="H9" s="26"/>
    </row>
    <row r="11" spans="1:10" x14ac:dyDescent="0.3">
      <c r="H11" s="26"/>
    </row>
    <row r="13" spans="1:10" x14ac:dyDescent="0.3">
      <c r="G13" s="19"/>
    </row>
    <row r="14" spans="1:10" x14ac:dyDescent="0.3">
      <c r="G14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EF01-12D2-4E4A-BEA6-599F28D98819}">
  <dimension ref="A1:D10"/>
  <sheetViews>
    <sheetView workbookViewId="0">
      <selection activeCell="D7" sqref="D7"/>
    </sheetView>
  </sheetViews>
  <sheetFormatPr defaultRowHeight="14.4" x14ac:dyDescent="0.3"/>
  <cols>
    <col min="1" max="1" width="35.6640625" bestFit="1" customWidth="1"/>
    <col min="2" max="2" width="13.88671875" bestFit="1" customWidth="1"/>
    <col min="3" max="3" width="18.44140625" bestFit="1" customWidth="1"/>
  </cols>
  <sheetData>
    <row r="1" spans="1:4" x14ac:dyDescent="0.3">
      <c r="A1" t="s">
        <v>422</v>
      </c>
    </row>
    <row r="2" spans="1:4" ht="15" thickBot="1" x14ac:dyDescent="0.35">
      <c r="A2" s="12" t="s">
        <v>134</v>
      </c>
      <c r="B2" s="12" t="s">
        <v>100</v>
      </c>
      <c r="C2" s="12" t="s">
        <v>389</v>
      </c>
      <c r="D2" s="12" t="s">
        <v>103</v>
      </c>
    </row>
    <row r="3" spans="1:4" x14ac:dyDescent="0.3">
      <c r="A3" s="159" t="s">
        <v>416</v>
      </c>
      <c r="B3" s="159" t="s">
        <v>133</v>
      </c>
      <c r="C3" s="231">
        <v>1160</v>
      </c>
      <c r="D3" s="212">
        <v>9.3571025248043879E-2</v>
      </c>
    </row>
    <row r="4" spans="1:4" x14ac:dyDescent="0.3">
      <c r="A4" s="159" t="s">
        <v>163</v>
      </c>
      <c r="B4" s="159" t="s">
        <v>133</v>
      </c>
      <c r="C4" s="231">
        <v>5165</v>
      </c>
      <c r="D4" s="212">
        <v>0.41663305638460918</v>
      </c>
    </row>
    <row r="5" spans="1:4" x14ac:dyDescent="0.3">
      <c r="A5" s="159" t="s">
        <v>162</v>
      </c>
      <c r="B5" s="159" t="s">
        <v>133</v>
      </c>
      <c r="C5" s="231">
        <v>3060</v>
      </c>
      <c r="D5" s="212">
        <v>0.24683391143018471</v>
      </c>
    </row>
    <row r="6" spans="1:4" x14ac:dyDescent="0.3">
      <c r="A6" s="159" t="s">
        <v>172</v>
      </c>
      <c r="B6" s="159" t="s">
        <v>133</v>
      </c>
      <c r="C6" s="231">
        <v>3002</v>
      </c>
      <c r="D6" s="212">
        <v>0.24215536016778252</v>
      </c>
    </row>
    <row r="7" spans="1:4" x14ac:dyDescent="0.3">
      <c r="A7" s="159" t="s">
        <v>161</v>
      </c>
      <c r="B7" s="159" t="s">
        <v>133</v>
      </c>
      <c r="C7" s="231">
        <v>10</v>
      </c>
      <c r="D7" s="212">
        <v>8.066467693796886E-4</v>
      </c>
    </row>
    <row r="9" spans="1:4" x14ac:dyDescent="0.3">
      <c r="C9" s="35"/>
    </row>
    <row r="10" spans="1:4" x14ac:dyDescent="0.3">
      <c r="C10" s="35"/>
    </row>
  </sheetData>
  <pageMargins left="0.7" right="0.7" top="0.78740157499999996" bottom="0.78740157499999996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EB32B-33E0-490E-A5BA-18986E3AEC92}">
  <dimension ref="A1:G5"/>
  <sheetViews>
    <sheetView workbookViewId="0"/>
  </sheetViews>
  <sheetFormatPr defaultRowHeight="14.4" x14ac:dyDescent="0.3"/>
  <cols>
    <col min="1" max="1" width="27.88671875" bestFit="1" customWidth="1"/>
    <col min="2" max="2" width="21.88671875" bestFit="1" customWidth="1"/>
    <col min="5" max="6" width="9.6640625" customWidth="1"/>
  </cols>
  <sheetData>
    <row r="1" spans="1:7" x14ac:dyDescent="0.3">
      <c r="A1" t="s">
        <v>423</v>
      </c>
    </row>
    <row r="2" spans="1:7" ht="15" thickBot="1" x14ac:dyDescent="0.35">
      <c r="A2" s="12" t="s">
        <v>141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13</v>
      </c>
      <c r="B3" s="6" t="s">
        <v>135</v>
      </c>
      <c r="C3" s="16">
        <v>14.164999999999999</v>
      </c>
      <c r="D3" s="16">
        <v>17.157</v>
      </c>
      <c r="E3" s="16">
        <v>22.670999999999999</v>
      </c>
      <c r="F3" s="16">
        <v>10.898999999999999</v>
      </c>
      <c r="G3" s="16">
        <v>12.397</v>
      </c>
    </row>
    <row r="4" spans="1:7" x14ac:dyDescent="0.3">
      <c r="A4" s="159" t="s">
        <v>90</v>
      </c>
      <c r="B4" s="6" t="s">
        <v>135</v>
      </c>
      <c r="C4" s="3">
        <v>3.9759999999999991</v>
      </c>
      <c r="D4" s="3">
        <v>5.2639999999999993</v>
      </c>
      <c r="E4" s="3">
        <v>6.2889999999999979</v>
      </c>
      <c r="F4" s="3">
        <v>5.8369999999999989</v>
      </c>
      <c r="G4" s="3">
        <v>6.38</v>
      </c>
    </row>
    <row r="5" spans="1:7" x14ac:dyDescent="0.3">
      <c r="A5" s="159" t="s">
        <v>91</v>
      </c>
      <c r="B5" s="6" t="s">
        <v>135</v>
      </c>
      <c r="C5" s="4">
        <v>10.189</v>
      </c>
      <c r="D5" s="4">
        <v>11.893000000000001</v>
      </c>
      <c r="E5" s="4">
        <v>16.382000000000001</v>
      </c>
      <c r="F5" s="4">
        <v>5.0620000000000003</v>
      </c>
      <c r="G5" s="4">
        <v>6.0170000000000003</v>
      </c>
    </row>
  </sheetData>
  <pageMargins left="0.7" right="0.7" top="0.78740157499999996" bottom="0.78740157499999996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65CA-6D25-4FF2-880B-32A305FA5690}">
  <dimension ref="A1:E3"/>
  <sheetViews>
    <sheetView workbookViewId="0"/>
  </sheetViews>
  <sheetFormatPr defaultRowHeight="14.4" x14ac:dyDescent="0.3"/>
  <cols>
    <col min="2" max="2" width="27.109375" bestFit="1" customWidth="1"/>
    <col min="3" max="4" width="20.6640625" bestFit="1" customWidth="1"/>
    <col min="5" max="5" width="22.44140625" customWidth="1"/>
  </cols>
  <sheetData>
    <row r="1" spans="1:5" x14ac:dyDescent="0.3">
      <c r="A1" t="s">
        <v>415</v>
      </c>
    </row>
    <row r="2" spans="1:5" ht="15" thickBot="1" x14ac:dyDescent="0.35">
      <c r="A2" s="12" t="s">
        <v>137</v>
      </c>
      <c r="B2" s="12" t="s">
        <v>100</v>
      </c>
      <c r="C2" s="12" t="s">
        <v>92</v>
      </c>
      <c r="D2" s="12" t="s">
        <v>93</v>
      </c>
      <c r="E2" s="17" t="s">
        <v>94</v>
      </c>
    </row>
    <row r="3" spans="1:5" x14ac:dyDescent="0.3">
      <c r="A3" s="6" t="s">
        <v>87</v>
      </c>
      <c r="B3" s="6" t="s">
        <v>136</v>
      </c>
      <c r="C3" s="9">
        <v>7227</v>
      </c>
      <c r="D3" s="9">
        <v>1862</v>
      </c>
      <c r="E3" s="9">
        <v>19971</v>
      </c>
    </row>
  </sheetData>
  <pageMargins left="0.7" right="0.7" top="0.78740157499999996" bottom="0.78740157499999996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0C9EF-1FDF-4020-AA2E-276953D71C3A}">
  <dimension ref="A1:G9"/>
  <sheetViews>
    <sheetView workbookViewId="0">
      <selection activeCell="J13" sqref="J13"/>
    </sheetView>
  </sheetViews>
  <sheetFormatPr defaultRowHeight="14.4" x14ac:dyDescent="0.3"/>
  <cols>
    <col min="1" max="1" width="33.44140625" customWidth="1"/>
    <col min="2" max="6" width="9.88671875" customWidth="1"/>
  </cols>
  <sheetData>
    <row r="1" spans="1:7" x14ac:dyDescent="0.3">
      <c r="A1" s="161" t="s">
        <v>519</v>
      </c>
      <c r="B1" s="160"/>
      <c r="C1" s="160"/>
      <c r="D1" s="160"/>
      <c r="E1" s="160"/>
      <c r="F1" s="160"/>
      <c r="G1" s="160"/>
    </row>
    <row r="2" spans="1:7" ht="15" thickBot="1" x14ac:dyDescent="0.35">
      <c r="A2" s="210" t="s">
        <v>132</v>
      </c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</row>
    <row r="3" spans="1:7" x14ac:dyDescent="0.3">
      <c r="A3" s="6" t="s">
        <v>96</v>
      </c>
      <c r="B3" s="7">
        <v>979</v>
      </c>
      <c r="C3" s="7">
        <v>843</v>
      </c>
      <c r="D3" s="7">
        <v>845</v>
      </c>
      <c r="E3" s="7">
        <v>801</v>
      </c>
      <c r="F3" s="7">
        <v>1058</v>
      </c>
    </row>
    <row r="4" spans="1:7" x14ac:dyDescent="0.3">
      <c r="A4" s="203" t="s">
        <v>97</v>
      </c>
      <c r="B4" s="5">
        <v>7</v>
      </c>
      <c r="C4" s="5">
        <v>7</v>
      </c>
      <c r="D4" s="5">
        <v>5</v>
      </c>
      <c r="E4" s="5">
        <v>5</v>
      </c>
      <c r="F4" s="5">
        <v>4</v>
      </c>
    </row>
    <row r="5" spans="1:7" x14ac:dyDescent="0.3">
      <c r="A5" s="203" t="s">
        <v>98</v>
      </c>
      <c r="B5" s="5">
        <v>10883</v>
      </c>
      <c r="C5" s="5">
        <v>10035</v>
      </c>
      <c r="D5" s="5">
        <v>11185</v>
      </c>
      <c r="E5" s="5">
        <v>11253</v>
      </c>
      <c r="F5" s="5">
        <v>11536</v>
      </c>
    </row>
    <row r="6" spans="1:7" x14ac:dyDescent="0.3">
      <c r="A6" s="203" t="s">
        <v>20</v>
      </c>
      <c r="B6" s="5">
        <v>11869</v>
      </c>
      <c r="C6" s="5">
        <v>10885</v>
      </c>
      <c r="D6" s="5">
        <v>12035</v>
      </c>
      <c r="E6" s="5">
        <v>12059</v>
      </c>
      <c r="F6" s="5">
        <v>12598</v>
      </c>
    </row>
    <row r="9" spans="1:7" x14ac:dyDescent="0.3">
      <c r="E9" s="35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7353-E36A-4427-BC92-1FB43DCC0243}">
  <dimension ref="A1:G6"/>
  <sheetViews>
    <sheetView workbookViewId="0"/>
  </sheetViews>
  <sheetFormatPr defaultRowHeight="14.4" x14ac:dyDescent="0.3"/>
  <cols>
    <col min="1" max="1" width="55" customWidth="1"/>
    <col min="2" max="6" width="13.109375" customWidth="1"/>
  </cols>
  <sheetData>
    <row r="1" spans="1:7" x14ac:dyDescent="0.3">
      <c r="A1" t="s">
        <v>345</v>
      </c>
    </row>
    <row r="2" spans="1:7" ht="15" thickBot="1" x14ac:dyDescent="0.35">
      <c r="A2" s="89" t="s">
        <v>231</v>
      </c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</row>
    <row r="3" spans="1:7" x14ac:dyDescent="0.3">
      <c r="A3" s="6" t="s">
        <v>219</v>
      </c>
      <c r="B3" s="253">
        <v>1647693</v>
      </c>
      <c r="C3" s="253">
        <v>1520299</v>
      </c>
      <c r="D3" s="253">
        <v>1490587</v>
      </c>
      <c r="E3" s="253">
        <v>1334114</v>
      </c>
      <c r="F3" s="253">
        <v>1302466</v>
      </c>
    </row>
    <row r="4" spans="1:7" x14ac:dyDescent="0.3">
      <c r="A4" s="79" t="s">
        <v>220</v>
      </c>
      <c r="B4" s="256">
        <v>614343</v>
      </c>
      <c r="C4" s="256">
        <v>606074</v>
      </c>
      <c r="D4" s="256">
        <v>576820</v>
      </c>
      <c r="E4" s="256">
        <v>459479</v>
      </c>
      <c r="F4" s="256">
        <v>411266</v>
      </c>
      <c r="G4" s="140"/>
    </row>
    <row r="5" spans="1:7" x14ac:dyDescent="0.3">
      <c r="A5" s="79" t="s">
        <v>221</v>
      </c>
      <c r="B5" s="256">
        <v>1033350</v>
      </c>
      <c r="C5" s="256">
        <v>914225</v>
      </c>
      <c r="D5" s="256">
        <v>913767</v>
      </c>
      <c r="E5" s="256">
        <v>874635</v>
      </c>
      <c r="F5" s="256">
        <v>891200</v>
      </c>
      <c r="G5" s="140"/>
    </row>
    <row r="6" spans="1:7" x14ac:dyDescent="0.3">
      <c r="B6" s="19"/>
      <c r="C6" s="19"/>
      <c r="D6" s="19"/>
      <c r="E6" s="19"/>
      <c r="F6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F525-C9D6-483A-B518-12D6867CF37F}">
  <dimension ref="A1:F15"/>
  <sheetViews>
    <sheetView workbookViewId="0">
      <selection activeCell="A2" sqref="A2"/>
    </sheetView>
  </sheetViews>
  <sheetFormatPr defaultRowHeight="14.4" x14ac:dyDescent="0.3"/>
  <cols>
    <col min="1" max="1" width="44.109375" customWidth="1"/>
    <col min="2" max="6" width="12.33203125" customWidth="1"/>
  </cols>
  <sheetData>
    <row r="1" spans="1:6" x14ac:dyDescent="0.3">
      <c r="A1" t="s">
        <v>346</v>
      </c>
    </row>
    <row r="2" spans="1:6" ht="15" thickBot="1" x14ac:dyDescent="0.35">
      <c r="A2" s="89" t="s">
        <v>231</v>
      </c>
      <c r="B2" s="89">
        <v>2017</v>
      </c>
      <c r="C2" s="89">
        <v>2018</v>
      </c>
      <c r="D2" s="89">
        <v>2019</v>
      </c>
      <c r="E2" s="89">
        <v>2020</v>
      </c>
      <c r="F2" s="89">
        <v>2021</v>
      </c>
    </row>
    <row r="3" spans="1:6" x14ac:dyDescent="0.3">
      <c r="A3" s="54" t="s">
        <v>405</v>
      </c>
      <c r="B3" s="253">
        <v>354793</v>
      </c>
      <c r="C3" s="253">
        <v>310974</v>
      </c>
      <c r="D3" s="253">
        <v>275058</v>
      </c>
      <c r="E3" s="253">
        <v>243613</v>
      </c>
      <c r="F3" s="253">
        <v>214142</v>
      </c>
    </row>
    <row r="4" spans="1:6" x14ac:dyDescent="0.3">
      <c r="A4" s="24" t="s">
        <v>406</v>
      </c>
      <c r="B4" s="256">
        <v>384919</v>
      </c>
      <c r="C4" s="256">
        <v>353691</v>
      </c>
      <c r="D4" s="256">
        <v>327139</v>
      </c>
      <c r="E4" s="256">
        <v>286312</v>
      </c>
      <c r="F4" s="256">
        <v>262795</v>
      </c>
    </row>
    <row r="5" spans="1:6" x14ac:dyDescent="0.3">
      <c r="A5" s="24" t="s">
        <v>407</v>
      </c>
      <c r="B5" s="256">
        <v>259550</v>
      </c>
      <c r="C5" s="256">
        <v>295100</v>
      </c>
      <c r="D5" s="256">
        <v>301762</v>
      </c>
      <c r="E5" s="256">
        <v>215866</v>
      </c>
      <c r="F5" s="256">
        <v>197124</v>
      </c>
    </row>
    <row r="6" spans="1:6" x14ac:dyDescent="0.3">
      <c r="A6" s="24" t="s">
        <v>408</v>
      </c>
      <c r="B6" s="256">
        <v>648431</v>
      </c>
      <c r="C6" s="256">
        <v>560534</v>
      </c>
      <c r="D6" s="256">
        <v>586628</v>
      </c>
      <c r="E6" s="256">
        <v>588323</v>
      </c>
      <c r="F6" s="256">
        <v>628405</v>
      </c>
    </row>
    <row r="7" spans="1:6" x14ac:dyDescent="0.3">
      <c r="A7" s="24" t="s">
        <v>403</v>
      </c>
      <c r="B7" s="256">
        <v>739712</v>
      </c>
      <c r="C7" s="256">
        <v>664665</v>
      </c>
      <c r="D7" s="256">
        <v>602197</v>
      </c>
      <c r="E7" s="256">
        <v>529925</v>
      </c>
      <c r="F7" s="256">
        <v>476937</v>
      </c>
    </row>
    <row r="8" spans="1:6" x14ac:dyDescent="0.3">
      <c r="A8" s="24" t="s">
        <v>404</v>
      </c>
      <c r="B8" s="256">
        <v>907981</v>
      </c>
      <c r="C8" s="256">
        <v>855634</v>
      </c>
      <c r="D8" s="256">
        <v>888390</v>
      </c>
      <c r="E8" s="256">
        <v>804189</v>
      </c>
      <c r="F8" s="256">
        <v>825529</v>
      </c>
    </row>
    <row r="9" spans="1:6" x14ac:dyDescent="0.3">
      <c r="F9" s="19"/>
    </row>
    <row r="13" spans="1:6" x14ac:dyDescent="0.3">
      <c r="F13" s="19"/>
    </row>
    <row r="14" spans="1:6" x14ac:dyDescent="0.3">
      <c r="F14" s="19"/>
    </row>
    <row r="15" spans="1:6" x14ac:dyDescent="0.3">
      <c r="F15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5AA3-87E0-4215-BBFE-874AE60C3DF5}">
  <dimension ref="A1:G11"/>
  <sheetViews>
    <sheetView workbookViewId="0"/>
  </sheetViews>
  <sheetFormatPr defaultRowHeight="14.4" x14ac:dyDescent="0.3"/>
  <cols>
    <col min="1" max="1" width="41" customWidth="1"/>
    <col min="2" max="2" width="28.109375" bestFit="1" customWidth="1"/>
  </cols>
  <sheetData>
    <row r="1" spans="1:7" x14ac:dyDescent="0.3">
      <c r="A1" t="s">
        <v>372</v>
      </c>
    </row>
    <row r="2" spans="1:7" ht="15" thickBot="1" x14ac:dyDescent="0.35">
      <c r="A2" s="12" t="s">
        <v>231</v>
      </c>
      <c r="B2" s="12" t="s">
        <v>371</v>
      </c>
      <c r="C2" s="12" t="s">
        <v>103</v>
      </c>
    </row>
    <row r="3" spans="1:7" x14ac:dyDescent="0.3">
      <c r="A3" s="6" t="s">
        <v>222</v>
      </c>
      <c r="B3" s="110">
        <v>214142</v>
      </c>
      <c r="C3" s="262">
        <v>0.16441273706952811</v>
      </c>
    </row>
    <row r="4" spans="1:7" x14ac:dyDescent="0.3">
      <c r="A4" s="79" t="s">
        <v>223</v>
      </c>
      <c r="B4" s="109">
        <v>262795</v>
      </c>
      <c r="C4" s="262">
        <v>0.20176726302260481</v>
      </c>
    </row>
    <row r="5" spans="1:7" x14ac:dyDescent="0.3">
      <c r="A5" s="79" t="s">
        <v>224</v>
      </c>
      <c r="B5" s="109">
        <v>197124</v>
      </c>
      <c r="C5" s="262">
        <v>0.15134675300545272</v>
      </c>
    </row>
    <row r="6" spans="1:7" x14ac:dyDescent="0.3">
      <c r="A6" s="79" t="s">
        <v>225</v>
      </c>
      <c r="B6" s="109">
        <v>628405</v>
      </c>
      <c r="C6" s="262">
        <v>0.48247324690241433</v>
      </c>
    </row>
    <row r="11" spans="1:7" x14ac:dyDescent="0.3">
      <c r="D11" s="135"/>
      <c r="E11" s="135"/>
      <c r="F11" s="135"/>
      <c r="G11" s="13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93CAA-74E3-4668-8597-0D3821CD994E}">
  <dimension ref="A1:M22"/>
  <sheetViews>
    <sheetView workbookViewId="0"/>
  </sheetViews>
  <sheetFormatPr defaultRowHeight="14.4" x14ac:dyDescent="0.3"/>
  <cols>
    <col min="1" max="2" width="14.44140625" customWidth="1"/>
    <col min="3" max="3" width="14.5546875" customWidth="1"/>
    <col min="4" max="4" width="3.88671875" bestFit="1" customWidth="1"/>
  </cols>
  <sheetData>
    <row r="1" spans="1:4" x14ac:dyDescent="0.3">
      <c r="A1" t="s">
        <v>508</v>
      </c>
    </row>
    <row r="2" spans="1:4" ht="15" thickBot="1" x14ac:dyDescent="0.35">
      <c r="A2" s="12" t="s">
        <v>102</v>
      </c>
      <c r="B2" s="12" t="s">
        <v>100</v>
      </c>
      <c r="C2" s="13" t="s">
        <v>395</v>
      </c>
      <c r="D2" s="58"/>
    </row>
    <row r="3" spans="1:4" x14ac:dyDescent="0.3">
      <c r="A3" s="81" t="s">
        <v>40</v>
      </c>
      <c r="B3" s="81" t="s">
        <v>112</v>
      </c>
      <c r="C3" s="5">
        <v>3241096.888710001</v>
      </c>
      <c r="D3" s="58"/>
    </row>
    <row r="4" spans="1:4" x14ac:dyDescent="0.3">
      <c r="A4" s="81" t="s">
        <v>41</v>
      </c>
      <c r="B4" s="81" t="s">
        <v>112</v>
      </c>
      <c r="C4" s="5">
        <v>13393415.608759999</v>
      </c>
      <c r="D4" s="58"/>
    </row>
    <row r="5" spans="1:4" x14ac:dyDescent="0.3">
      <c r="A5" s="81" t="s">
        <v>36</v>
      </c>
      <c r="B5" s="81" t="s">
        <v>112</v>
      </c>
      <c r="C5" s="5">
        <v>16976901.259500004</v>
      </c>
      <c r="D5" s="58"/>
    </row>
    <row r="6" spans="1:4" x14ac:dyDescent="0.3">
      <c r="A6" s="81" t="s">
        <v>37</v>
      </c>
      <c r="B6" s="81" t="s">
        <v>112</v>
      </c>
      <c r="C6" s="5">
        <v>4011453.7789999996</v>
      </c>
      <c r="D6" s="58"/>
    </row>
    <row r="7" spans="1:4" x14ac:dyDescent="0.3">
      <c r="A7" s="81" t="s">
        <v>38</v>
      </c>
      <c r="B7" s="81" t="s">
        <v>112</v>
      </c>
      <c r="C7" s="5">
        <v>5898766.9710000008</v>
      </c>
      <c r="D7" s="58"/>
    </row>
    <row r="8" spans="1:4" x14ac:dyDescent="0.3">
      <c r="A8" s="81" t="s">
        <v>39</v>
      </c>
      <c r="B8" s="81" t="s">
        <v>112</v>
      </c>
      <c r="C8" s="5">
        <v>4949751.3429999994</v>
      </c>
      <c r="D8" s="58"/>
    </row>
    <row r="9" spans="1:4" x14ac:dyDescent="0.3">
      <c r="C9" s="35"/>
    </row>
    <row r="10" spans="1:4" x14ac:dyDescent="0.3">
      <c r="C10" s="35"/>
    </row>
    <row r="20" spans="9:13" x14ac:dyDescent="0.3">
      <c r="M20" s="29"/>
    </row>
    <row r="22" spans="9:13" x14ac:dyDescent="0.3">
      <c r="I22" s="3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683C-E5E2-48A9-B1FB-861007A8A66C}">
  <dimension ref="A1:F7"/>
  <sheetViews>
    <sheetView workbookViewId="0">
      <selection activeCell="A2" sqref="A2"/>
    </sheetView>
  </sheetViews>
  <sheetFormatPr defaultRowHeight="14.4" x14ac:dyDescent="0.3"/>
  <cols>
    <col min="1" max="1" width="32.5546875" customWidth="1"/>
    <col min="2" max="6" width="12.5546875" customWidth="1"/>
  </cols>
  <sheetData>
    <row r="1" spans="1:6" x14ac:dyDescent="0.3">
      <c r="A1" t="s">
        <v>347</v>
      </c>
      <c r="B1" s="20"/>
      <c r="C1" s="20"/>
      <c r="D1" s="20"/>
      <c r="E1" s="20"/>
      <c r="F1" s="20"/>
    </row>
    <row r="2" spans="1:6" ht="15" thickBot="1" x14ac:dyDescent="0.35">
      <c r="A2" s="12" t="s">
        <v>132</v>
      </c>
      <c r="B2" s="89">
        <v>2017</v>
      </c>
      <c r="C2" s="89">
        <v>2018</v>
      </c>
      <c r="D2" s="89">
        <v>2019</v>
      </c>
      <c r="E2" s="89">
        <v>2020</v>
      </c>
      <c r="F2" s="89">
        <v>2021</v>
      </c>
    </row>
    <row r="3" spans="1:6" x14ac:dyDescent="0.3">
      <c r="A3" s="6" t="s">
        <v>226</v>
      </c>
      <c r="B3" s="253">
        <v>651808</v>
      </c>
      <c r="C3" s="253">
        <v>598895</v>
      </c>
      <c r="D3" s="253">
        <v>543861</v>
      </c>
      <c r="E3" s="253">
        <v>491961</v>
      </c>
      <c r="F3" s="253">
        <v>483715</v>
      </c>
    </row>
    <row r="4" spans="1:6" x14ac:dyDescent="0.3">
      <c r="A4" s="79" t="s">
        <v>227</v>
      </c>
      <c r="B4" s="256">
        <v>156478</v>
      </c>
      <c r="C4" s="256">
        <v>195746</v>
      </c>
      <c r="D4" s="256">
        <v>213159</v>
      </c>
      <c r="E4" s="256">
        <v>129917</v>
      </c>
      <c r="F4" s="256">
        <v>110196</v>
      </c>
    </row>
    <row r="5" spans="1:6" x14ac:dyDescent="0.3">
      <c r="A5" s="79" t="s">
        <v>228</v>
      </c>
      <c r="B5" s="256">
        <v>57110</v>
      </c>
      <c r="C5" s="256">
        <v>61175</v>
      </c>
      <c r="D5" s="256">
        <v>49187</v>
      </c>
      <c r="E5" s="256">
        <v>46082</v>
      </c>
      <c r="F5" s="256">
        <v>46354</v>
      </c>
    </row>
    <row r="6" spans="1:6" x14ac:dyDescent="0.3">
      <c r="A6" s="79" t="s">
        <v>229</v>
      </c>
      <c r="B6" s="256">
        <v>25492</v>
      </c>
      <c r="C6" s="256">
        <v>24870</v>
      </c>
      <c r="D6" s="256">
        <v>42801</v>
      </c>
      <c r="E6" s="256">
        <v>62822</v>
      </c>
      <c r="F6" s="256">
        <v>49662</v>
      </c>
    </row>
    <row r="7" spans="1:6" x14ac:dyDescent="0.3">
      <c r="A7" s="79" t="s">
        <v>230</v>
      </c>
      <c r="B7" s="256">
        <v>176642</v>
      </c>
      <c r="C7" s="256">
        <v>164939</v>
      </c>
      <c r="D7" s="256">
        <v>166286</v>
      </c>
      <c r="E7" s="256">
        <v>153416</v>
      </c>
      <c r="F7" s="256">
        <v>152406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6842F-6C97-4DAF-89A9-F6A66D404C8B}">
  <dimension ref="A1:C7"/>
  <sheetViews>
    <sheetView workbookViewId="0">
      <selection activeCell="A2" sqref="A2"/>
    </sheetView>
  </sheetViews>
  <sheetFormatPr defaultRowHeight="14.4" x14ac:dyDescent="0.3"/>
  <cols>
    <col min="1" max="1" width="31.6640625" customWidth="1"/>
    <col min="2" max="2" width="27" bestFit="1" customWidth="1"/>
  </cols>
  <sheetData>
    <row r="1" spans="1:3" x14ac:dyDescent="0.3">
      <c r="A1" t="s">
        <v>373</v>
      </c>
    </row>
    <row r="2" spans="1:3" ht="15" thickBot="1" x14ac:dyDescent="0.35">
      <c r="A2" s="12" t="s">
        <v>132</v>
      </c>
      <c r="B2" s="12" t="s">
        <v>374</v>
      </c>
      <c r="C2" s="12" t="s">
        <v>103</v>
      </c>
    </row>
    <row r="3" spans="1:3" x14ac:dyDescent="0.3">
      <c r="A3" s="6" t="s">
        <v>226</v>
      </c>
      <c r="B3" s="108">
        <v>483715</v>
      </c>
      <c r="C3" s="133">
        <v>0.57425626207212588</v>
      </c>
    </row>
    <row r="4" spans="1:3" x14ac:dyDescent="0.3">
      <c r="A4" s="79" t="s">
        <v>227</v>
      </c>
      <c r="B4" s="106">
        <v>110196</v>
      </c>
      <c r="C4" s="133">
        <v>0.13082237072511702</v>
      </c>
    </row>
    <row r="5" spans="1:3" x14ac:dyDescent="0.3">
      <c r="A5" s="79" t="s">
        <v>228</v>
      </c>
      <c r="B5" s="106">
        <v>46354</v>
      </c>
      <c r="C5" s="133">
        <v>5.5030492691132839E-2</v>
      </c>
    </row>
    <row r="6" spans="1:3" x14ac:dyDescent="0.3">
      <c r="A6" s="79" t="s">
        <v>229</v>
      </c>
      <c r="B6" s="106">
        <v>49662</v>
      </c>
      <c r="C6" s="133">
        <v>5.8957680632244019E-2</v>
      </c>
    </row>
    <row r="7" spans="1:3" x14ac:dyDescent="0.3">
      <c r="A7" s="79" t="s">
        <v>230</v>
      </c>
      <c r="B7" s="106">
        <v>152406</v>
      </c>
      <c r="C7" s="133">
        <v>0.18093319387938026</v>
      </c>
    </row>
  </sheetData>
  <pageMargins left="0.7" right="0.7" top="0.78740157499999996" bottom="0.78740157499999996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3508-794B-47F9-B3C9-E1C8C623C677}">
  <dimension ref="A1:G7"/>
  <sheetViews>
    <sheetView workbookViewId="0">
      <selection activeCell="A2" sqref="A2"/>
    </sheetView>
  </sheetViews>
  <sheetFormatPr defaultRowHeight="14.4" x14ac:dyDescent="0.3"/>
  <cols>
    <col min="1" max="1" width="36.88671875" customWidth="1"/>
    <col min="2" max="2" width="15.44140625" bestFit="1" customWidth="1"/>
    <col min="3" max="7" width="12.33203125" customWidth="1"/>
  </cols>
  <sheetData>
    <row r="1" spans="1:7" x14ac:dyDescent="0.3">
      <c r="A1" t="s">
        <v>348</v>
      </c>
    </row>
    <row r="2" spans="1:7" ht="15" thickBot="1" x14ac:dyDescent="0.35">
      <c r="A2" s="12" t="s">
        <v>231</v>
      </c>
      <c r="B2" s="261" t="s">
        <v>100</v>
      </c>
      <c r="C2" s="112">
        <v>2017</v>
      </c>
      <c r="D2" s="112">
        <v>2018</v>
      </c>
      <c r="E2" s="112">
        <v>2019</v>
      </c>
      <c r="F2" s="112">
        <v>2020</v>
      </c>
      <c r="G2" s="112">
        <v>2021</v>
      </c>
    </row>
    <row r="3" spans="1:7" x14ac:dyDescent="0.3">
      <c r="A3" s="6" t="s">
        <v>232</v>
      </c>
      <c r="B3" s="111" t="s">
        <v>233</v>
      </c>
      <c r="C3" s="253">
        <v>1513635.2500500004</v>
      </c>
      <c r="D3" s="253">
        <v>1419242.2580000001</v>
      </c>
      <c r="E3" s="253">
        <v>1388824.5875000004</v>
      </c>
      <c r="F3" s="253">
        <v>1317746.9335399999</v>
      </c>
      <c r="G3" s="253">
        <v>1243318.80721</v>
      </c>
    </row>
    <row r="4" spans="1:7" x14ac:dyDescent="0.3">
      <c r="A4" s="79" t="s">
        <v>234</v>
      </c>
      <c r="B4" s="44" t="s">
        <v>235</v>
      </c>
      <c r="C4" s="256">
        <v>1032153.1770200003</v>
      </c>
      <c r="D4" s="256">
        <v>927205.5368499998</v>
      </c>
      <c r="E4" s="256">
        <v>884000.30238000001</v>
      </c>
      <c r="F4" s="256">
        <v>817423.81965000019</v>
      </c>
      <c r="G4" s="256">
        <v>763347.21392999985</v>
      </c>
    </row>
    <row r="5" spans="1:7" x14ac:dyDescent="0.3">
      <c r="C5" s="60"/>
      <c r="D5" s="60"/>
      <c r="E5" s="60"/>
      <c r="F5" s="60"/>
      <c r="G5" s="60"/>
    </row>
    <row r="7" spans="1:7" x14ac:dyDescent="0.3">
      <c r="C7" s="5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04415-8EB0-4EA0-930C-D1B31F984218}">
  <dimension ref="A1:G18"/>
  <sheetViews>
    <sheetView workbookViewId="0"/>
  </sheetViews>
  <sheetFormatPr defaultRowHeight="14.4" x14ac:dyDescent="0.3"/>
  <cols>
    <col min="1" max="1" width="74.33203125" bestFit="1" customWidth="1"/>
    <col min="2" max="2" width="12" customWidth="1"/>
    <col min="3" max="7" width="8.44140625" bestFit="1" customWidth="1"/>
  </cols>
  <sheetData>
    <row r="1" spans="1:7" x14ac:dyDescent="0.3">
      <c r="A1" t="s">
        <v>349</v>
      </c>
    </row>
    <row r="2" spans="1:7" ht="15" thickBot="1" x14ac:dyDescent="0.35">
      <c r="A2" s="114" t="s">
        <v>231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236</v>
      </c>
      <c r="B3" s="6" t="s">
        <v>122</v>
      </c>
      <c r="C3" s="257">
        <v>76.55326012643134</v>
      </c>
      <c r="D3" s="257">
        <v>77.794031415311522</v>
      </c>
      <c r="E3" s="258">
        <v>77.644164541664935</v>
      </c>
      <c r="F3" s="258">
        <v>82.31099026145192</v>
      </c>
      <c r="G3" s="258">
        <v>79.549025157534501</v>
      </c>
    </row>
    <row r="4" spans="1:7" x14ac:dyDescent="0.3">
      <c r="A4" s="79" t="s">
        <v>237</v>
      </c>
      <c r="B4" s="79" t="s">
        <v>118</v>
      </c>
      <c r="C4" s="259">
        <v>52.201936132317542</v>
      </c>
      <c r="D4" s="259">
        <v>50.823639343861515</v>
      </c>
      <c r="E4" s="260">
        <v>49.421262807873681</v>
      </c>
      <c r="F4" s="260">
        <v>51.05909362880535</v>
      </c>
      <c r="G4" s="260">
        <v>48.839868240322573</v>
      </c>
    </row>
    <row r="5" spans="1:7" x14ac:dyDescent="0.3">
      <c r="E5" s="64"/>
      <c r="F5" s="64"/>
      <c r="G5" s="113"/>
    </row>
    <row r="6" spans="1:7" x14ac:dyDescent="0.3">
      <c r="F6" s="61"/>
    </row>
    <row r="16" spans="1:7" x14ac:dyDescent="0.3">
      <c r="B16" s="18"/>
    </row>
    <row r="18" spans="2:2" x14ac:dyDescent="0.3">
      <c r="B18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E057-CE4A-4B39-97A9-62EEB091F92C}">
  <dimension ref="A1:G7"/>
  <sheetViews>
    <sheetView workbookViewId="0"/>
  </sheetViews>
  <sheetFormatPr defaultRowHeight="14.4" x14ac:dyDescent="0.3"/>
  <cols>
    <col min="1" max="1" width="13.44140625" customWidth="1"/>
    <col min="2" max="2" width="21" bestFit="1" customWidth="1"/>
    <col min="3" max="7" width="16.109375" customWidth="1"/>
  </cols>
  <sheetData>
    <row r="1" spans="1:7" x14ac:dyDescent="0.3">
      <c r="A1" t="s">
        <v>350</v>
      </c>
    </row>
    <row r="2" spans="1:7" ht="29.4" thickBot="1" x14ac:dyDescent="0.35">
      <c r="A2" s="95" t="s">
        <v>104</v>
      </c>
      <c r="B2" s="95" t="s">
        <v>100</v>
      </c>
      <c r="C2" s="117" t="s">
        <v>238</v>
      </c>
      <c r="D2" s="117" t="s">
        <v>239</v>
      </c>
      <c r="E2" s="117" t="s">
        <v>240</v>
      </c>
      <c r="F2" s="117" t="s">
        <v>241</v>
      </c>
      <c r="G2" s="117" t="s">
        <v>242</v>
      </c>
    </row>
    <row r="3" spans="1:7" x14ac:dyDescent="0.3">
      <c r="A3" s="134">
        <v>2017</v>
      </c>
      <c r="B3" s="116" t="s">
        <v>121</v>
      </c>
      <c r="C3" s="253">
        <v>395757.58015000005</v>
      </c>
      <c r="D3" s="253">
        <v>313617.91340999998</v>
      </c>
      <c r="E3" s="253">
        <v>612012.59285999986</v>
      </c>
      <c r="F3" s="253">
        <v>94818.015539999964</v>
      </c>
      <c r="G3" s="253">
        <v>97429.148090000032</v>
      </c>
    </row>
    <row r="4" spans="1:7" x14ac:dyDescent="0.3">
      <c r="A4" s="134">
        <v>2018</v>
      </c>
      <c r="B4" s="115" t="s">
        <v>121</v>
      </c>
      <c r="C4" s="256">
        <v>363443.30619999999</v>
      </c>
      <c r="D4" s="256">
        <v>264527.52</v>
      </c>
      <c r="E4" s="256">
        <v>646311.53080000007</v>
      </c>
      <c r="F4" s="256">
        <v>88596.597999999998</v>
      </c>
      <c r="G4" s="256">
        <v>56363.302999999985</v>
      </c>
    </row>
    <row r="5" spans="1:7" x14ac:dyDescent="0.3">
      <c r="A5" s="134">
        <v>2019</v>
      </c>
      <c r="B5" s="115" t="s">
        <v>121</v>
      </c>
      <c r="C5" s="256">
        <v>336302.83050000004</v>
      </c>
      <c r="D5" s="256">
        <v>259131.71400000009</v>
      </c>
      <c r="E5" s="256">
        <v>666175.10099999979</v>
      </c>
      <c r="F5" s="256">
        <v>77099.054000000033</v>
      </c>
      <c r="G5" s="256">
        <v>50115.888000000006</v>
      </c>
    </row>
    <row r="6" spans="1:7" x14ac:dyDescent="0.3">
      <c r="A6" s="134">
        <v>2020</v>
      </c>
      <c r="B6" s="115" t="s">
        <v>121</v>
      </c>
      <c r="C6" s="256">
        <v>313776.74329999997</v>
      </c>
      <c r="D6" s="256">
        <v>189574.20962000004</v>
      </c>
      <c r="E6" s="256">
        <v>699069.56393000018</v>
      </c>
      <c r="F6" s="256">
        <v>72459.837650000001</v>
      </c>
      <c r="G6" s="256">
        <v>42866.579040000019</v>
      </c>
    </row>
    <row r="7" spans="1:7" x14ac:dyDescent="0.3">
      <c r="A7" s="80">
        <v>2021</v>
      </c>
      <c r="B7" s="115" t="s">
        <v>121</v>
      </c>
      <c r="C7" s="256">
        <v>303277.24860000005</v>
      </c>
      <c r="D7" s="256">
        <v>168366.03257000001</v>
      </c>
      <c r="E7" s="256">
        <v>684772.71883000003</v>
      </c>
      <c r="F7" s="256">
        <v>51133.629410000001</v>
      </c>
      <c r="G7" s="256">
        <v>35769.177800000012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EA3F7-7CBE-495A-9037-0A9C6BF9A058}">
  <dimension ref="A1:F7"/>
  <sheetViews>
    <sheetView workbookViewId="0"/>
  </sheetViews>
  <sheetFormatPr defaultRowHeight="14.4" x14ac:dyDescent="0.3"/>
  <cols>
    <col min="1" max="1" width="30.109375" customWidth="1"/>
    <col min="2" max="2" width="18.44140625" bestFit="1" customWidth="1"/>
    <col min="3" max="3" width="16.33203125" bestFit="1" customWidth="1"/>
  </cols>
  <sheetData>
    <row r="1" spans="1:6" x14ac:dyDescent="0.3">
      <c r="A1" t="s">
        <v>375</v>
      </c>
    </row>
    <row r="2" spans="1:6" ht="15" thickBot="1" x14ac:dyDescent="0.35">
      <c r="A2" s="12" t="s">
        <v>123</v>
      </c>
      <c r="B2" s="12" t="s">
        <v>100</v>
      </c>
      <c r="C2" s="12" t="s">
        <v>376</v>
      </c>
      <c r="D2" s="12" t="s">
        <v>103</v>
      </c>
    </row>
    <row r="3" spans="1:6" x14ac:dyDescent="0.3">
      <c r="A3" s="6" t="s">
        <v>243</v>
      </c>
      <c r="B3" s="6" t="s">
        <v>121</v>
      </c>
      <c r="C3" s="107">
        <v>303277.24860000005</v>
      </c>
      <c r="D3" s="254">
        <v>0.24392556988706091</v>
      </c>
    </row>
    <row r="4" spans="1:6" x14ac:dyDescent="0.3">
      <c r="A4" s="79" t="s">
        <v>244</v>
      </c>
      <c r="B4" s="79" t="s">
        <v>121</v>
      </c>
      <c r="C4" s="63">
        <v>168366.03257000001</v>
      </c>
      <c r="D4" s="254">
        <v>0.13541662170124522</v>
      </c>
      <c r="F4" s="64"/>
    </row>
    <row r="5" spans="1:6" x14ac:dyDescent="0.3">
      <c r="A5" s="79" t="s">
        <v>245</v>
      </c>
      <c r="B5" s="79" t="s">
        <v>121</v>
      </c>
      <c r="C5" s="63">
        <v>684772.71883000003</v>
      </c>
      <c r="D5" s="255">
        <v>0.55076197260027449</v>
      </c>
    </row>
    <row r="6" spans="1:6" x14ac:dyDescent="0.3">
      <c r="A6" s="79" t="s">
        <v>246</v>
      </c>
      <c r="B6" s="79" t="s">
        <v>121</v>
      </c>
      <c r="C6" s="63">
        <v>51133.629410000001</v>
      </c>
      <c r="D6" s="254">
        <v>4.1126723985414136E-2</v>
      </c>
    </row>
    <row r="7" spans="1:6" x14ac:dyDescent="0.3">
      <c r="A7" s="79" t="s">
        <v>242</v>
      </c>
      <c r="B7" s="79" t="s">
        <v>121</v>
      </c>
      <c r="C7" s="63">
        <v>35769.177800000012</v>
      </c>
      <c r="D7" s="254">
        <v>2.8769111826005299E-2</v>
      </c>
    </row>
  </sheetData>
  <pageMargins left="0.7" right="0.7" top="0.78740157499999996" bottom="0.78740157499999996" header="0.3" footer="0.3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6222-13A2-4C96-830F-C2C8A678395F}">
  <dimension ref="A1:D7"/>
  <sheetViews>
    <sheetView workbookViewId="0"/>
  </sheetViews>
  <sheetFormatPr defaultRowHeight="14.4" x14ac:dyDescent="0.3"/>
  <cols>
    <col min="1" max="1" width="30" customWidth="1"/>
    <col min="2" max="2" width="14" bestFit="1" customWidth="1"/>
    <col min="3" max="3" width="18.44140625" bestFit="1" customWidth="1"/>
  </cols>
  <sheetData>
    <row r="1" spans="1:4" x14ac:dyDescent="0.3">
      <c r="A1" t="s">
        <v>377</v>
      </c>
    </row>
    <row r="2" spans="1:4" ht="15" thickBot="1" x14ac:dyDescent="0.35">
      <c r="A2" s="12" t="s">
        <v>123</v>
      </c>
      <c r="B2" s="12" t="s">
        <v>100</v>
      </c>
      <c r="C2" s="12" t="s">
        <v>378</v>
      </c>
      <c r="D2" s="12" t="s">
        <v>103</v>
      </c>
    </row>
    <row r="3" spans="1:4" x14ac:dyDescent="0.3">
      <c r="A3" s="6" t="s">
        <v>243</v>
      </c>
      <c r="B3" s="6" t="s">
        <v>112</v>
      </c>
      <c r="C3" s="119">
        <v>56363.919680000014</v>
      </c>
      <c r="D3" s="254">
        <v>7.3837853405945175E-2</v>
      </c>
    </row>
    <row r="4" spans="1:4" x14ac:dyDescent="0.3">
      <c r="A4" s="79" t="s">
        <v>244</v>
      </c>
      <c r="B4" s="79" t="s">
        <v>112</v>
      </c>
      <c r="C4" s="118">
        <v>89698.589249999975</v>
      </c>
      <c r="D4" s="254">
        <v>0.11750693211834458</v>
      </c>
    </row>
    <row r="5" spans="1:4" x14ac:dyDescent="0.3">
      <c r="A5" s="79" t="s">
        <v>245</v>
      </c>
      <c r="B5" s="79" t="s">
        <v>112</v>
      </c>
      <c r="C5" s="118">
        <v>407814.8016500001</v>
      </c>
      <c r="D5" s="254">
        <v>0.53424548384792725</v>
      </c>
    </row>
    <row r="6" spans="1:4" x14ac:dyDescent="0.3">
      <c r="A6" s="79" t="s">
        <v>246</v>
      </c>
      <c r="B6" s="79" t="s">
        <v>112</v>
      </c>
      <c r="C6" s="118">
        <v>75805.868720000013</v>
      </c>
      <c r="D6" s="254">
        <v>9.930719250250844E-2</v>
      </c>
    </row>
    <row r="7" spans="1:4" x14ac:dyDescent="0.3">
      <c r="A7" s="79" t="s">
        <v>242</v>
      </c>
      <c r="B7" s="79" t="s">
        <v>112</v>
      </c>
      <c r="C7" s="118">
        <v>133664.03463000004</v>
      </c>
      <c r="D7" s="254">
        <v>0.17510253812527468</v>
      </c>
    </row>
  </sheetData>
  <pageMargins left="0.7" right="0.7" top="0.78740157499999996" bottom="0.78740157499999996" header="0.3" footer="0.3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E1CA-E580-49AF-8EA5-A11439B89E8A}">
  <dimension ref="A1:F20"/>
  <sheetViews>
    <sheetView workbookViewId="0"/>
  </sheetViews>
  <sheetFormatPr defaultRowHeight="14.4" x14ac:dyDescent="0.3"/>
  <cols>
    <col min="1" max="1" width="48.6640625" customWidth="1"/>
    <col min="2" max="6" width="12.88671875" customWidth="1"/>
  </cols>
  <sheetData>
    <row r="1" spans="1:6" x14ac:dyDescent="0.3">
      <c r="A1" t="s">
        <v>351</v>
      </c>
    </row>
    <row r="2" spans="1:6" ht="15" thickBot="1" x14ac:dyDescent="0.35">
      <c r="A2" s="12" t="s">
        <v>231</v>
      </c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</row>
    <row r="3" spans="1:6" x14ac:dyDescent="0.3">
      <c r="A3" s="111" t="s">
        <v>247</v>
      </c>
      <c r="B3" s="229">
        <v>1647693</v>
      </c>
      <c r="C3" s="229">
        <v>1520299</v>
      </c>
      <c r="D3" s="229">
        <v>1490587</v>
      </c>
      <c r="E3" s="229">
        <v>1334114</v>
      </c>
      <c r="F3" s="229">
        <v>1302466</v>
      </c>
    </row>
    <row r="4" spans="1:6" x14ac:dyDescent="0.3">
      <c r="A4" s="44" t="s">
        <v>248</v>
      </c>
      <c r="B4" s="230">
        <v>12578872</v>
      </c>
      <c r="C4" s="230">
        <v>12704262</v>
      </c>
      <c r="D4" s="230">
        <v>13101360</v>
      </c>
      <c r="E4" s="230">
        <v>12999812</v>
      </c>
      <c r="F4" s="230">
        <v>13286894</v>
      </c>
    </row>
    <row r="20" spans="2:6" x14ac:dyDescent="0.3">
      <c r="B20" s="19"/>
      <c r="C20" s="19"/>
      <c r="D20" s="19"/>
      <c r="E20" s="19"/>
      <c r="F20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A3848-5C6E-4D5F-A8CF-1F51E04762BF}">
  <dimension ref="A1:G6"/>
  <sheetViews>
    <sheetView workbookViewId="0"/>
  </sheetViews>
  <sheetFormatPr defaultRowHeight="14.4" x14ac:dyDescent="0.3"/>
  <cols>
    <col min="1" max="1" width="74.5546875" customWidth="1"/>
    <col min="2" max="2" width="18.44140625" bestFit="1" customWidth="1"/>
    <col min="3" max="7" width="13.44140625" customWidth="1"/>
  </cols>
  <sheetData>
    <row r="1" spans="1:7" x14ac:dyDescent="0.3">
      <c r="A1" t="s">
        <v>352</v>
      </c>
    </row>
    <row r="2" spans="1:7" ht="15" thickBot="1" x14ac:dyDescent="0.35">
      <c r="A2" s="12" t="s">
        <v>231</v>
      </c>
      <c r="B2" s="12" t="s">
        <v>100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</row>
    <row r="3" spans="1:7" x14ac:dyDescent="0.3">
      <c r="A3" s="6" t="s">
        <v>249</v>
      </c>
      <c r="B3" s="6" t="s">
        <v>121</v>
      </c>
      <c r="C3" s="229">
        <v>21328070.997999981</v>
      </c>
      <c r="D3" s="229">
        <v>21555878.086000007</v>
      </c>
      <c r="E3" s="229">
        <v>22283949.496000014</v>
      </c>
      <c r="F3" s="229">
        <v>26022198.377000015</v>
      </c>
      <c r="G3" s="253">
        <v>26969436.747000009</v>
      </c>
    </row>
    <row r="4" spans="1:7" x14ac:dyDescent="0.3">
      <c r="A4" s="79" t="s">
        <v>250</v>
      </c>
      <c r="B4" s="79" t="s">
        <v>112</v>
      </c>
      <c r="C4" s="230">
        <v>20903726.226999987</v>
      </c>
      <c r="D4" s="230">
        <v>20368336.199999999</v>
      </c>
      <c r="E4" s="230">
        <v>20035584.503000006</v>
      </c>
      <c r="F4" s="230">
        <v>20219668.831000015</v>
      </c>
      <c r="G4" s="230">
        <v>19879647.892000012</v>
      </c>
    </row>
    <row r="5" spans="1:7" x14ac:dyDescent="0.3">
      <c r="A5" s="79" t="s">
        <v>251</v>
      </c>
      <c r="B5" s="79" t="s">
        <v>121</v>
      </c>
      <c r="C5" s="230">
        <v>1513635.2500500004</v>
      </c>
      <c r="D5" s="230">
        <v>1419242.2580000001</v>
      </c>
      <c r="E5" s="230">
        <v>1388824.5875000004</v>
      </c>
      <c r="F5" s="230">
        <v>1317746.9335399999</v>
      </c>
      <c r="G5" s="230">
        <v>1243318.80721</v>
      </c>
    </row>
    <row r="6" spans="1:7" x14ac:dyDescent="0.3">
      <c r="A6" s="79" t="s">
        <v>252</v>
      </c>
      <c r="B6" s="79" t="s">
        <v>112</v>
      </c>
      <c r="C6" s="230">
        <v>1032153.1770200003</v>
      </c>
      <c r="D6" s="230">
        <v>927205.5368499998</v>
      </c>
      <c r="E6" s="230">
        <v>884000.30238000001</v>
      </c>
      <c r="F6" s="230">
        <v>817423.81965000019</v>
      </c>
      <c r="G6" s="230">
        <v>763347.21392999985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43031-9FA3-4C62-936E-D75331F8D393}">
  <dimension ref="A1:G6"/>
  <sheetViews>
    <sheetView workbookViewId="0">
      <selection activeCell="G6" sqref="G6"/>
    </sheetView>
  </sheetViews>
  <sheetFormatPr defaultRowHeight="14.4" x14ac:dyDescent="0.3"/>
  <cols>
    <col min="1" max="1" width="61.109375" customWidth="1"/>
    <col min="2" max="2" width="14.6640625" customWidth="1"/>
    <col min="3" max="7" width="8.6640625" customWidth="1"/>
  </cols>
  <sheetData>
    <row r="1" spans="1:7" x14ac:dyDescent="0.3">
      <c r="A1" t="s">
        <v>353</v>
      </c>
    </row>
    <row r="2" spans="1:7" ht="15" thickBot="1" x14ac:dyDescent="0.35">
      <c r="A2" s="114" t="s">
        <v>231</v>
      </c>
      <c r="B2" s="12" t="s">
        <v>100</v>
      </c>
      <c r="C2" s="67">
        <v>2017</v>
      </c>
      <c r="D2" s="67">
        <v>2018</v>
      </c>
      <c r="E2" s="67">
        <v>2019</v>
      </c>
      <c r="F2" s="67">
        <v>2020</v>
      </c>
      <c r="G2" s="67">
        <v>2021</v>
      </c>
    </row>
    <row r="3" spans="1:7" x14ac:dyDescent="0.3">
      <c r="A3" s="6" t="s">
        <v>253</v>
      </c>
      <c r="B3" s="6" t="s">
        <v>122</v>
      </c>
      <c r="C3" s="250">
        <v>141.29559867000251</v>
      </c>
      <c r="D3" s="250">
        <v>141.39531866025229</v>
      </c>
      <c r="E3" s="250">
        <v>141.74068885469407</v>
      </c>
      <c r="F3" s="250">
        <v>166.81137630426255</v>
      </c>
      <c r="G3" s="250">
        <v>169.14811409272932</v>
      </c>
    </row>
    <row r="4" spans="1:7" x14ac:dyDescent="0.3">
      <c r="A4" s="79" t="s">
        <v>254</v>
      </c>
      <c r="B4" s="79" t="s">
        <v>118</v>
      </c>
      <c r="C4" s="252">
        <v>138.48437169750454</v>
      </c>
      <c r="D4" s="252">
        <v>133.60566320184518</v>
      </c>
      <c r="E4" s="252">
        <v>127.43959725682429</v>
      </c>
      <c r="F4" s="252">
        <v>129.61513617145653</v>
      </c>
      <c r="G4" s="252">
        <v>124.6820607083442</v>
      </c>
    </row>
    <row r="5" spans="1:7" x14ac:dyDescent="0.3">
      <c r="A5" s="79" t="s">
        <v>255</v>
      </c>
      <c r="B5" s="79" t="s">
        <v>122</v>
      </c>
      <c r="C5" s="251">
        <v>76.55326012643134</v>
      </c>
      <c r="D5" s="251">
        <v>77.794031415311522</v>
      </c>
      <c r="E5" s="251">
        <v>77.644164541664935</v>
      </c>
      <c r="F5" s="251">
        <v>82.31099026145192</v>
      </c>
      <c r="G5" s="251">
        <v>79.549025157534501</v>
      </c>
    </row>
    <row r="6" spans="1:7" x14ac:dyDescent="0.3">
      <c r="A6" s="79" t="s">
        <v>256</v>
      </c>
      <c r="B6" s="79" t="s">
        <v>118</v>
      </c>
      <c r="C6" s="252">
        <v>52.201936132317542</v>
      </c>
      <c r="D6" s="252">
        <v>50.823639343861515</v>
      </c>
      <c r="E6" s="252">
        <v>49.421262807873681</v>
      </c>
      <c r="F6" s="252">
        <v>51.05909362880535</v>
      </c>
      <c r="G6" s="252">
        <v>48.839868240322573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36239-BCC7-47FC-8ED9-54542423A833}">
  <dimension ref="A1:C10"/>
  <sheetViews>
    <sheetView workbookViewId="0"/>
  </sheetViews>
  <sheetFormatPr defaultRowHeight="14.4" x14ac:dyDescent="0.3"/>
  <cols>
    <col min="1" max="1" width="55.5546875" customWidth="1"/>
    <col min="2" max="2" width="8.44140625" customWidth="1"/>
  </cols>
  <sheetData>
    <row r="1" spans="1:3" ht="15.6" x14ac:dyDescent="0.3">
      <c r="A1" s="46" t="s">
        <v>396</v>
      </c>
    </row>
    <row r="2" spans="1:3" ht="15" thickBot="1" x14ac:dyDescent="0.35">
      <c r="A2" s="12" t="s">
        <v>105</v>
      </c>
      <c r="B2" s="67" t="s">
        <v>392</v>
      </c>
    </row>
    <row r="3" spans="1:3" x14ac:dyDescent="0.3">
      <c r="A3" s="111" t="s">
        <v>145</v>
      </c>
      <c r="B3" s="211">
        <v>0.26864800354091595</v>
      </c>
      <c r="C3" s="27"/>
    </row>
    <row r="4" spans="1:3" x14ac:dyDescent="0.3">
      <c r="A4" s="147" t="s">
        <v>32</v>
      </c>
      <c r="B4" s="212">
        <v>0.25780515464322246</v>
      </c>
      <c r="C4" s="27"/>
    </row>
    <row r="5" spans="1:3" x14ac:dyDescent="0.3">
      <c r="A5" s="147" t="s">
        <v>31</v>
      </c>
      <c r="B5" s="212">
        <v>0.20113641964097523</v>
      </c>
      <c r="C5" s="27"/>
    </row>
    <row r="6" spans="1:3" x14ac:dyDescent="0.3">
      <c r="A6" s="147" t="s">
        <v>30</v>
      </c>
      <c r="B6" s="212">
        <v>0.1159466794958648</v>
      </c>
      <c r="C6" s="27"/>
    </row>
    <row r="7" spans="1:3" x14ac:dyDescent="0.3">
      <c r="A7" s="44" t="s">
        <v>33</v>
      </c>
      <c r="B7" s="212">
        <v>1.9387016443426629E-2</v>
      </c>
      <c r="C7" s="27"/>
    </row>
    <row r="8" spans="1:3" x14ac:dyDescent="0.3">
      <c r="A8" s="44" t="s">
        <v>19</v>
      </c>
      <c r="B8" s="212">
        <v>0.13707672623559491</v>
      </c>
      <c r="C8" s="27"/>
    </row>
    <row r="9" spans="1:3" x14ac:dyDescent="0.3">
      <c r="A9" s="43"/>
      <c r="B9" s="55"/>
      <c r="C9" s="32"/>
    </row>
    <row r="10" spans="1:3" x14ac:dyDescent="0.3">
      <c r="B10" s="32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D6E3-B3BB-4FEA-BBEB-22264CCD0159}">
  <dimension ref="A1:C8"/>
  <sheetViews>
    <sheetView workbookViewId="0"/>
  </sheetViews>
  <sheetFormatPr defaultRowHeight="14.4" x14ac:dyDescent="0.3"/>
  <cols>
    <col min="1" max="1" width="32.44140625" style="62" customWidth="1"/>
    <col min="2" max="2" width="15" customWidth="1"/>
    <col min="3" max="3" width="11.109375" style="62" bestFit="1" customWidth="1"/>
  </cols>
  <sheetData>
    <row r="1" spans="1:2" x14ac:dyDescent="0.3">
      <c r="A1" s="65" t="s">
        <v>414</v>
      </c>
    </row>
    <row r="2" spans="1:2" ht="15" customHeight="1" thickBot="1" x14ac:dyDescent="0.35">
      <c r="A2" s="152" t="s">
        <v>257</v>
      </c>
      <c r="B2" s="153" t="s">
        <v>258</v>
      </c>
    </row>
    <row r="3" spans="1:2" ht="15" customHeight="1" x14ac:dyDescent="0.3">
      <c r="A3" s="66" t="s">
        <v>259</v>
      </c>
      <c r="B3" s="151">
        <v>0.999</v>
      </c>
    </row>
    <row r="4" spans="1:2" ht="15" customHeight="1" x14ac:dyDescent="0.3">
      <c r="A4" s="146" t="s">
        <v>33</v>
      </c>
      <c r="B4" s="150">
        <v>0.193</v>
      </c>
    </row>
    <row r="5" spans="1:2" ht="15" customHeight="1" x14ac:dyDescent="0.3">
      <c r="A5" s="146" t="s">
        <v>217</v>
      </c>
      <c r="B5" s="150">
        <v>0.33</v>
      </c>
    </row>
    <row r="6" spans="1:2" ht="15" customHeight="1" x14ac:dyDescent="0.3">
      <c r="A6" s="146" t="s">
        <v>214</v>
      </c>
      <c r="B6" s="150">
        <v>0.255</v>
      </c>
    </row>
    <row r="7" spans="1:2" ht="15" customHeight="1" x14ac:dyDescent="0.3">
      <c r="A7" s="146" t="s">
        <v>380</v>
      </c>
      <c r="B7" s="150">
        <v>0.14299999999999999</v>
      </c>
    </row>
    <row r="8" spans="1:2" x14ac:dyDescent="0.3">
      <c r="A8" s="65" t="s">
        <v>379</v>
      </c>
      <c r="B8" s="121"/>
    </row>
  </sheetData>
  <pageMargins left="0.7" right="0.7" top="0.78740157499999996" bottom="0.78740157499999996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47F9E-C75B-41E7-A161-EE89DE85E2B4}">
  <dimension ref="A1:C7"/>
  <sheetViews>
    <sheetView workbookViewId="0"/>
  </sheetViews>
  <sheetFormatPr defaultRowHeight="14.4" x14ac:dyDescent="0.3"/>
  <cols>
    <col min="1" max="1" width="14.5546875" style="62" customWidth="1"/>
    <col min="2" max="2" width="29.33203125" style="62" customWidth="1"/>
    <col min="3" max="3" width="11.109375" style="62" customWidth="1"/>
  </cols>
  <sheetData>
    <row r="1" spans="1:3" x14ac:dyDescent="0.3">
      <c r="A1" s="65" t="s">
        <v>354</v>
      </c>
    </row>
    <row r="2" spans="1:3" ht="15" thickBot="1" x14ac:dyDescent="0.35">
      <c r="A2" s="153" t="s">
        <v>260</v>
      </c>
      <c r="B2" s="153" t="s">
        <v>257</v>
      </c>
      <c r="C2" s="153" t="s">
        <v>258</v>
      </c>
    </row>
    <row r="3" spans="1:3" x14ac:dyDescent="0.3">
      <c r="A3" s="154" t="s">
        <v>261</v>
      </c>
      <c r="B3" s="154" t="s">
        <v>262</v>
      </c>
      <c r="C3" s="156">
        <v>0.999</v>
      </c>
    </row>
    <row r="4" spans="1:3" x14ac:dyDescent="0.3">
      <c r="A4" s="149" t="s">
        <v>263</v>
      </c>
      <c r="B4" s="149" t="s">
        <v>33</v>
      </c>
      <c r="C4" s="155">
        <v>0.999</v>
      </c>
    </row>
    <row r="5" spans="1:3" x14ac:dyDescent="0.3">
      <c r="A5" s="149" t="s">
        <v>264</v>
      </c>
      <c r="B5" s="149" t="s">
        <v>215</v>
      </c>
      <c r="C5" s="155">
        <v>0.999</v>
      </c>
    </row>
    <row r="6" spans="1:3" x14ac:dyDescent="0.3">
      <c r="A6" s="149" t="s">
        <v>265</v>
      </c>
      <c r="B6" s="149" t="s">
        <v>216</v>
      </c>
      <c r="C6" s="155">
        <v>0.97099999999999997</v>
      </c>
    </row>
    <row r="7" spans="1:3" x14ac:dyDescent="0.3">
      <c r="A7" s="65" t="s">
        <v>381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FAF3-4431-4A43-8058-85157446D417}">
  <dimension ref="A1:I5"/>
  <sheetViews>
    <sheetView workbookViewId="0"/>
  </sheetViews>
  <sheetFormatPr defaultRowHeight="14.4" x14ac:dyDescent="0.3"/>
  <cols>
    <col min="1" max="1" width="20.33203125" customWidth="1"/>
    <col min="2" max="6" width="10.5546875" customWidth="1"/>
  </cols>
  <sheetData>
    <row r="1" spans="1:9" x14ac:dyDescent="0.3">
      <c r="A1" t="s">
        <v>355</v>
      </c>
    </row>
    <row r="2" spans="1:9" ht="15" thickBot="1" x14ac:dyDescent="0.35">
      <c r="A2" s="124" t="s">
        <v>266</v>
      </c>
      <c r="B2" s="67">
        <v>2017</v>
      </c>
      <c r="C2" s="67">
        <v>2018</v>
      </c>
      <c r="D2" s="67">
        <v>2019</v>
      </c>
      <c r="E2" s="67">
        <v>2020</v>
      </c>
      <c r="F2" s="67">
        <v>2021</v>
      </c>
    </row>
    <row r="3" spans="1:9" x14ac:dyDescent="0.3">
      <c r="A3" s="6" t="s">
        <v>267</v>
      </c>
      <c r="B3" s="249">
        <v>461833</v>
      </c>
      <c r="C3" s="249">
        <v>567279</v>
      </c>
      <c r="D3" s="250">
        <v>693190</v>
      </c>
      <c r="E3" s="250">
        <v>836648</v>
      </c>
      <c r="F3" s="250">
        <v>1000120</v>
      </c>
      <c r="I3" s="26"/>
    </row>
    <row r="4" spans="1:9" x14ac:dyDescent="0.3">
      <c r="A4" s="79" t="s">
        <v>85</v>
      </c>
      <c r="B4" s="164">
        <v>757345</v>
      </c>
      <c r="C4" s="164">
        <v>769378</v>
      </c>
      <c r="D4" s="251">
        <v>818901</v>
      </c>
      <c r="E4" s="251">
        <v>837911</v>
      </c>
      <c r="F4" s="251">
        <v>754948</v>
      </c>
      <c r="I4" s="26"/>
    </row>
    <row r="5" spans="1:9" x14ac:dyDescent="0.3">
      <c r="A5" s="79" t="s">
        <v>268</v>
      </c>
      <c r="B5" s="164">
        <v>1150736</v>
      </c>
      <c r="C5" s="164">
        <v>1097397</v>
      </c>
      <c r="D5" s="251">
        <v>1055078</v>
      </c>
      <c r="E5" s="251">
        <v>1004750</v>
      </c>
      <c r="F5" s="251">
        <v>921576</v>
      </c>
      <c r="I5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FC9C-DCD1-4185-BAA8-13338274910B}">
  <dimension ref="A1:F4"/>
  <sheetViews>
    <sheetView workbookViewId="0"/>
  </sheetViews>
  <sheetFormatPr defaultRowHeight="14.4" x14ac:dyDescent="0.3"/>
  <cols>
    <col min="1" max="1" width="31.6640625" customWidth="1"/>
    <col min="9" max="9" width="26.6640625" bestFit="1" customWidth="1"/>
  </cols>
  <sheetData>
    <row r="1" spans="1:6" x14ac:dyDescent="0.3">
      <c r="A1" t="s">
        <v>356</v>
      </c>
    </row>
    <row r="2" spans="1:6" ht="15" thickBot="1" x14ac:dyDescent="0.35">
      <c r="A2" s="124" t="s">
        <v>231</v>
      </c>
      <c r="B2" s="67">
        <v>2017</v>
      </c>
      <c r="C2" s="67">
        <v>2018</v>
      </c>
      <c r="D2" s="67">
        <v>2019</v>
      </c>
      <c r="E2" s="67">
        <v>2020</v>
      </c>
      <c r="F2" s="67">
        <v>2021</v>
      </c>
    </row>
    <row r="3" spans="1:6" x14ac:dyDescent="0.3">
      <c r="A3" s="6" t="s">
        <v>269</v>
      </c>
      <c r="B3" s="123">
        <v>461833</v>
      </c>
      <c r="C3" s="123">
        <v>567279</v>
      </c>
      <c r="D3" s="123">
        <v>693190</v>
      </c>
      <c r="E3" s="123">
        <v>836648</v>
      </c>
      <c r="F3" s="123">
        <v>1000120</v>
      </c>
    </row>
    <row r="4" spans="1:6" x14ac:dyDescent="0.3">
      <c r="A4" s="79" t="s">
        <v>270</v>
      </c>
      <c r="B4" s="122">
        <v>1455928.5799999998</v>
      </c>
      <c r="C4" s="122">
        <v>1878709.7889999996</v>
      </c>
      <c r="D4" s="122">
        <v>2501470.0039999983</v>
      </c>
      <c r="E4" s="122">
        <v>3084274.7540000002</v>
      </c>
      <c r="F4" s="122">
        <v>3657562.6379999998</v>
      </c>
    </row>
  </sheetData>
  <pageMargins left="0.7" right="0.7" top="0.78740157499999996" bottom="0.78740157499999996" header="0.3" footer="0.3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BD68-B38C-4AF4-AA4E-010A2149DCA0}">
  <dimension ref="A1:E6"/>
  <sheetViews>
    <sheetView workbookViewId="0"/>
  </sheetViews>
  <sheetFormatPr defaultRowHeight="14.4" x14ac:dyDescent="0.3"/>
  <cols>
    <col min="1" max="1" width="9.44140625" customWidth="1"/>
    <col min="2" max="2" width="15.6640625" customWidth="1"/>
    <col min="3" max="3" width="14.5546875" customWidth="1"/>
    <col min="4" max="4" width="15.44140625" bestFit="1" customWidth="1"/>
    <col min="5" max="5" width="17.33203125" customWidth="1"/>
  </cols>
  <sheetData>
    <row r="1" spans="1:5" x14ac:dyDescent="0.3">
      <c r="A1" t="s">
        <v>357</v>
      </c>
    </row>
    <row r="2" spans="1:5" ht="15" thickBot="1" x14ac:dyDescent="0.35">
      <c r="A2" s="67" t="s">
        <v>104</v>
      </c>
      <c r="B2" s="67" t="s">
        <v>100</v>
      </c>
      <c r="C2" s="67" t="s">
        <v>514</v>
      </c>
      <c r="D2" s="67" t="s">
        <v>100</v>
      </c>
      <c r="E2" s="67" t="s">
        <v>515</v>
      </c>
    </row>
    <row r="3" spans="1:5" x14ac:dyDescent="0.3">
      <c r="A3" s="137">
        <v>2018</v>
      </c>
      <c r="B3" s="125" t="s">
        <v>271</v>
      </c>
      <c r="C3" s="63">
        <v>1369373</v>
      </c>
      <c r="D3" s="120" t="s">
        <v>112</v>
      </c>
      <c r="E3" s="63">
        <v>16242567.273</v>
      </c>
    </row>
    <row r="4" spans="1:5" x14ac:dyDescent="0.3">
      <c r="A4" s="137">
        <v>2019</v>
      </c>
      <c r="B4" s="125" t="s">
        <v>271</v>
      </c>
      <c r="C4" s="63">
        <v>1439861</v>
      </c>
      <c r="D4" s="120" t="s">
        <v>112</v>
      </c>
      <c r="E4" s="63">
        <v>17591559.987740003</v>
      </c>
    </row>
    <row r="5" spans="1:5" x14ac:dyDescent="0.3">
      <c r="A5" s="137">
        <v>2020</v>
      </c>
      <c r="B5" s="125" t="s">
        <v>271</v>
      </c>
      <c r="C5" s="63">
        <v>1508110</v>
      </c>
      <c r="D5" s="120" t="s">
        <v>112</v>
      </c>
      <c r="E5" s="63">
        <v>18344523.083999999</v>
      </c>
    </row>
    <row r="6" spans="1:5" x14ac:dyDescent="0.3">
      <c r="A6" s="78">
        <v>2021</v>
      </c>
      <c r="B6" s="125" t="s">
        <v>271</v>
      </c>
      <c r="C6" s="63">
        <v>1610432</v>
      </c>
      <c r="D6" s="120" t="s">
        <v>112</v>
      </c>
      <c r="E6" s="63">
        <v>21405773.372000005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8C40B-3D90-4AE0-A938-E69DEFF969BF}">
  <dimension ref="A1:D6"/>
  <sheetViews>
    <sheetView workbookViewId="0"/>
  </sheetViews>
  <sheetFormatPr defaultRowHeight="14.4" x14ac:dyDescent="0.3"/>
  <cols>
    <col min="1" max="1" width="10.6640625" bestFit="1" customWidth="1"/>
    <col min="2" max="2" width="11.6640625" bestFit="1" customWidth="1"/>
    <col min="3" max="3" width="17.33203125" bestFit="1" customWidth="1"/>
  </cols>
  <sheetData>
    <row r="1" spans="1:4" x14ac:dyDescent="0.3">
      <c r="A1" t="s">
        <v>382</v>
      </c>
    </row>
    <row r="2" spans="1:4" ht="15" thickBot="1" x14ac:dyDescent="0.35">
      <c r="A2" s="67" t="s">
        <v>272</v>
      </c>
      <c r="B2" s="67" t="s">
        <v>100</v>
      </c>
      <c r="C2" s="67" t="s">
        <v>383</v>
      </c>
      <c r="D2" s="67" t="s">
        <v>103</v>
      </c>
    </row>
    <row r="3" spans="1:4" x14ac:dyDescent="0.3">
      <c r="A3" s="103" t="s">
        <v>273</v>
      </c>
      <c r="B3" s="66" t="s">
        <v>271</v>
      </c>
      <c r="C3" s="107">
        <v>1119376</v>
      </c>
      <c r="D3" s="218">
        <v>0.69507809084767314</v>
      </c>
    </row>
    <row r="4" spans="1:4" x14ac:dyDescent="0.3">
      <c r="A4" s="68" t="s">
        <v>274</v>
      </c>
      <c r="B4" s="78" t="s">
        <v>271</v>
      </c>
      <c r="C4" s="63">
        <v>449924</v>
      </c>
      <c r="D4" s="218">
        <v>0.27938093629535427</v>
      </c>
    </row>
    <row r="5" spans="1:4" x14ac:dyDescent="0.3">
      <c r="A5" s="68" t="s">
        <v>275</v>
      </c>
      <c r="B5" s="78" t="s">
        <v>271</v>
      </c>
      <c r="C5" s="63">
        <v>40037</v>
      </c>
      <c r="D5" s="218">
        <v>2.4861031077375511E-2</v>
      </c>
    </row>
    <row r="6" spans="1:4" x14ac:dyDescent="0.3">
      <c r="A6" s="68" t="s">
        <v>276</v>
      </c>
      <c r="B6" s="78" t="s">
        <v>271</v>
      </c>
      <c r="C6" s="63">
        <v>1095</v>
      </c>
      <c r="D6" s="218">
        <v>6.7994177959702733E-4</v>
      </c>
    </row>
  </sheetData>
  <pageMargins left="0.7" right="0.7" top="0.78740157499999996" bottom="0.78740157499999996" header="0.3" footer="0.3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A6315-69A8-4C2C-B145-0ED80B18215C}">
  <dimension ref="A1:D6"/>
  <sheetViews>
    <sheetView workbookViewId="0"/>
  </sheetViews>
  <sheetFormatPr defaultRowHeight="14.4" x14ac:dyDescent="0.3"/>
  <cols>
    <col min="1" max="1" width="10.6640625" bestFit="1" customWidth="1"/>
    <col min="2" max="2" width="14" bestFit="1" customWidth="1"/>
    <col min="3" max="3" width="19.109375" bestFit="1" customWidth="1"/>
  </cols>
  <sheetData>
    <row r="1" spans="1:4" x14ac:dyDescent="0.3">
      <c r="A1" t="s">
        <v>384</v>
      </c>
    </row>
    <row r="2" spans="1:4" ht="15" thickBot="1" x14ac:dyDescent="0.35">
      <c r="A2" s="12" t="s">
        <v>272</v>
      </c>
      <c r="B2" s="12" t="s">
        <v>100</v>
      </c>
      <c r="C2" s="12" t="s">
        <v>385</v>
      </c>
      <c r="D2" s="12" t="s">
        <v>103</v>
      </c>
    </row>
    <row r="3" spans="1:4" x14ac:dyDescent="0.3">
      <c r="A3" s="6" t="s">
        <v>273</v>
      </c>
      <c r="B3" s="6" t="s">
        <v>112</v>
      </c>
      <c r="C3" s="107">
        <v>12105205.900000002</v>
      </c>
      <c r="D3" s="218">
        <v>0.56551126136065299</v>
      </c>
    </row>
    <row r="4" spans="1:4" x14ac:dyDescent="0.3">
      <c r="A4" s="79" t="s">
        <v>274</v>
      </c>
      <c r="B4" s="79" t="s">
        <v>112</v>
      </c>
      <c r="C4" s="63">
        <v>7888844.6500000004</v>
      </c>
      <c r="D4" s="218">
        <v>0.3685381748607629</v>
      </c>
    </row>
    <row r="5" spans="1:4" x14ac:dyDescent="0.3">
      <c r="A5" s="79" t="s">
        <v>275</v>
      </c>
      <c r="B5" s="79" t="s">
        <v>112</v>
      </c>
      <c r="C5" s="63">
        <v>1376412.8220000002</v>
      </c>
      <c r="D5" s="218">
        <v>6.4301008801692164E-2</v>
      </c>
    </row>
    <row r="6" spans="1:4" x14ac:dyDescent="0.3">
      <c r="A6" s="79" t="s">
        <v>276</v>
      </c>
      <c r="B6" s="79" t="s">
        <v>112</v>
      </c>
      <c r="C6" s="63">
        <v>35310</v>
      </c>
      <c r="D6" s="218">
        <v>1.6495549768917731E-3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2D18-6E33-4CCE-ACA4-0DD6C4D847DD}">
  <dimension ref="A1:C13"/>
  <sheetViews>
    <sheetView workbookViewId="0"/>
  </sheetViews>
  <sheetFormatPr defaultRowHeight="14.4" x14ac:dyDescent="0.3"/>
  <cols>
    <col min="1" max="1" width="52.88671875" customWidth="1"/>
    <col min="2" max="2" width="12.5546875" customWidth="1"/>
    <col min="3" max="3" width="9.6640625" customWidth="1"/>
  </cols>
  <sheetData>
    <row r="1" spans="1:3" x14ac:dyDescent="0.3">
      <c r="A1" s="69" t="s">
        <v>386</v>
      </c>
    </row>
    <row r="2" spans="1:3" ht="15" thickBot="1" x14ac:dyDescent="0.35">
      <c r="A2" s="67" t="s">
        <v>272</v>
      </c>
      <c r="B2" s="67" t="s">
        <v>277</v>
      </c>
      <c r="C2" s="67" t="s">
        <v>103</v>
      </c>
    </row>
    <row r="3" spans="1:3" x14ac:dyDescent="0.3">
      <c r="A3" s="6" t="s">
        <v>278</v>
      </c>
      <c r="B3" s="107">
        <v>726146</v>
      </c>
      <c r="C3" s="133">
        <v>0.64870606480753568</v>
      </c>
    </row>
    <row r="4" spans="1:3" x14ac:dyDescent="0.3">
      <c r="A4" s="203" t="s">
        <v>279</v>
      </c>
      <c r="B4" s="63">
        <v>279808</v>
      </c>
      <c r="C4" s="218">
        <v>0.24996783922471091</v>
      </c>
    </row>
    <row r="5" spans="1:3" x14ac:dyDescent="0.3">
      <c r="A5" s="203" t="s">
        <v>280</v>
      </c>
      <c r="B5" s="63">
        <v>48788</v>
      </c>
      <c r="C5" s="218">
        <v>4.3584997355669584E-2</v>
      </c>
    </row>
    <row r="6" spans="1:3" x14ac:dyDescent="0.3">
      <c r="A6" s="203" t="s">
        <v>281</v>
      </c>
      <c r="B6" s="63">
        <v>33453</v>
      </c>
      <c r="C6" s="218">
        <v>2.9885400437386543E-2</v>
      </c>
    </row>
    <row r="7" spans="1:3" x14ac:dyDescent="0.3">
      <c r="A7" s="203" t="s">
        <v>282</v>
      </c>
      <c r="B7" s="63">
        <v>19469</v>
      </c>
      <c r="C7" s="218">
        <v>1.7392725947313503E-2</v>
      </c>
    </row>
    <row r="8" spans="1:3" x14ac:dyDescent="0.3">
      <c r="A8" s="203" t="s">
        <v>283</v>
      </c>
      <c r="B8" s="63">
        <v>9069</v>
      </c>
      <c r="C8" s="218">
        <v>8.1018353082431636E-3</v>
      </c>
    </row>
    <row r="9" spans="1:3" x14ac:dyDescent="0.3">
      <c r="A9" s="203" t="s">
        <v>285</v>
      </c>
      <c r="B9" s="63">
        <v>1936</v>
      </c>
      <c r="C9" s="218">
        <v>1.7295350266577094E-3</v>
      </c>
    </row>
    <row r="10" spans="1:3" x14ac:dyDescent="0.3">
      <c r="A10" s="203" t="s">
        <v>284</v>
      </c>
      <c r="B10" s="63">
        <v>680</v>
      </c>
      <c r="C10" s="218">
        <v>6.0748131101613753E-4</v>
      </c>
    </row>
    <row r="11" spans="1:3" x14ac:dyDescent="0.3">
      <c r="A11" s="203" t="s">
        <v>287</v>
      </c>
      <c r="B11" s="63">
        <v>14</v>
      </c>
      <c r="C11" s="218">
        <v>1.2506968167979303E-5</v>
      </c>
    </row>
    <row r="12" spans="1:3" x14ac:dyDescent="0.3">
      <c r="A12" s="203" t="s">
        <v>286</v>
      </c>
      <c r="B12" s="63">
        <v>13</v>
      </c>
      <c r="C12" s="218">
        <v>1.1613613298837924E-5</v>
      </c>
    </row>
    <row r="13" spans="1:3" x14ac:dyDescent="0.3">
      <c r="B13" s="19"/>
      <c r="C13" s="34"/>
    </row>
  </sheetData>
  <pageMargins left="0.7" right="0.7" top="0.78740157499999996" bottom="0.78740157499999996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8873-3219-4429-958F-943795367124}">
  <dimension ref="A1:F4"/>
  <sheetViews>
    <sheetView workbookViewId="0"/>
  </sheetViews>
  <sheetFormatPr defaultRowHeight="14.4" x14ac:dyDescent="0.3"/>
  <cols>
    <col min="1" max="1" width="67.5546875" customWidth="1"/>
  </cols>
  <sheetData>
    <row r="1" spans="1:6" x14ac:dyDescent="0.3">
      <c r="A1" t="s">
        <v>358</v>
      </c>
    </row>
    <row r="2" spans="1:6" ht="15" thickBot="1" x14ac:dyDescent="0.35">
      <c r="A2" s="12" t="s">
        <v>231</v>
      </c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</row>
    <row r="3" spans="1:6" x14ac:dyDescent="0.3">
      <c r="A3" s="6" t="s">
        <v>289</v>
      </c>
      <c r="B3" s="126">
        <v>959223</v>
      </c>
      <c r="C3" s="126">
        <v>980437</v>
      </c>
      <c r="D3" s="126">
        <v>1064661</v>
      </c>
      <c r="E3" s="126">
        <v>1082248</v>
      </c>
      <c r="F3" s="126">
        <v>1066593</v>
      </c>
    </row>
    <row r="4" spans="1:6" x14ac:dyDescent="0.3">
      <c r="A4" s="79" t="s">
        <v>290</v>
      </c>
      <c r="B4" s="70">
        <v>25346</v>
      </c>
      <c r="C4" s="70">
        <v>24642</v>
      </c>
      <c r="D4" s="70">
        <v>22780</v>
      </c>
      <c r="E4" s="70">
        <v>21676</v>
      </c>
      <c r="F4" s="70">
        <v>18621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396F-E980-47CF-8363-1C1939A0A100}">
  <dimension ref="A1:F8"/>
  <sheetViews>
    <sheetView workbookViewId="0"/>
  </sheetViews>
  <sheetFormatPr defaultRowHeight="14.4" x14ac:dyDescent="0.3"/>
  <cols>
    <col min="1" max="1" width="66" customWidth="1"/>
    <col min="2" max="6" width="10.109375" customWidth="1"/>
  </cols>
  <sheetData>
    <row r="1" spans="1:6" x14ac:dyDescent="0.3">
      <c r="A1" t="s">
        <v>359</v>
      </c>
    </row>
    <row r="2" spans="1:6" ht="15" thickBot="1" x14ac:dyDescent="0.35">
      <c r="A2" s="12" t="s">
        <v>231</v>
      </c>
      <c r="B2" s="12">
        <v>2017</v>
      </c>
      <c r="C2" s="12">
        <v>2018</v>
      </c>
      <c r="D2" s="12">
        <v>2019</v>
      </c>
      <c r="E2" s="12">
        <v>2020</v>
      </c>
      <c r="F2" s="12">
        <v>2021</v>
      </c>
    </row>
    <row r="3" spans="1:6" ht="15" customHeight="1" x14ac:dyDescent="0.3">
      <c r="A3" s="6" t="s">
        <v>289</v>
      </c>
      <c r="B3" s="126">
        <v>959223</v>
      </c>
      <c r="C3" s="126">
        <v>980437</v>
      </c>
      <c r="D3" s="126">
        <v>1064661</v>
      </c>
      <c r="E3" s="126">
        <v>1082248</v>
      </c>
      <c r="F3" s="126">
        <v>1066593</v>
      </c>
    </row>
    <row r="4" spans="1:6" ht="15" customHeight="1" x14ac:dyDescent="0.3">
      <c r="A4" s="79" t="s">
        <v>291</v>
      </c>
      <c r="B4" s="70">
        <v>494170</v>
      </c>
      <c r="C4" s="70">
        <v>514576</v>
      </c>
      <c r="D4" s="70">
        <v>543180</v>
      </c>
      <c r="E4" s="70">
        <v>563183</v>
      </c>
      <c r="F4" s="70">
        <v>550607</v>
      </c>
    </row>
    <row r="5" spans="1:6" x14ac:dyDescent="0.3">
      <c r="A5" s="79" t="s">
        <v>292</v>
      </c>
      <c r="B5" s="70">
        <v>465053</v>
      </c>
      <c r="C5" s="70">
        <v>465861</v>
      </c>
      <c r="D5" s="70">
        <v>521481</v>
      </c>
      <c r="E5" s="70">
        <v>519065</v>
      </c>
      <c r="F5" s="70">
        <v>515986</v>
      </c>
    </row>
    <row r="6" spans="1:6" x14ac:dyDescent="0.3">
      <c r="B6" s="28"/>
      <c r="C6" s="28"/>
      <c r="D6" s="28"/>
      <c r="E6" s="28"/>
      <c r="F6" s="28"/>
    </row>
    <row r="7" spans="1:6" x14ac:dyDescent="0.3">
      <c r="B7" s="28"/>
      <c r="C7" s="28"/>
      <c r="D7" s="28"/>
      <c r="E7" s="28"/>
      <c r="F7" s="28"/>
    </row>
    <row r="8" spans="1:6" x14ac:dyDescent="0.3">
      <c r="B8" s="28"/>
      <c r="C8" s="28"/>
      <c r="D8" s="28"/>
      <c r="E8" s="28"/>
      <c r="F8" s="28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Mp+PUclpLLEqpNyL53ZQKJkefTtgBGLy37SLQtawhYo=</DigestValue>
    </Reference>
    <Reference Type="http://www.w3.org/2000/09/xmldsig#Object" URI="#idOfficeObject">
      <DigestMethod Algorithm="http://www.w3.org/2001/04/xmlenc#sha256"/>
      <DigestValue>m9DWqoD1lO6JB8iHQKdRG/4AktFlZelIUrc3zzIq/34=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GxK5A0d/s4AudLSDmuW0KIDbKtzGWxC1WiwX91ChBcM=</DigestValue>
    </Reference>
  </SignedInfo>
  <SignatureValue>Exzy07ADbBMk/kK7JIOMG4yKI+OQQQIn4iPCNreWWNchhVASaebTmOFf9XExZOwnzZ7L9GxDiZfz
uiZqBXgcMiM01m+LrfQHfre4zmsX/nFbglWMjxZzODCJDP3l89bhDTs266PmX2lUoFeZaYtWSNRY
/Tl8m7ra5ieHEW7hFgJv1P68VyuhlGjGlyg95S4t7bGkBq2UwVzX3xM+s0hAiD63bUCUESXuXTKO
Z6+gge9WoE3Hqyb4bLzIMy6aePAzkFbMQ0yUKt5W4t9FCcfNr+Yd6+ZHfquNajWlCkPVZ3UuAFpc
xXQvjvDYWIY6j1e8Usk9U4OCKSGDUn0gODR9aw==</SignatureValue>
  <KeyInfo>
    <X509Data>
      <X509Certificate>MIIGyDCCBLCgAwIBAgITJgAABxw9PRaATrByHwAAAAAHHDANBgkqhkiG9w0BAQsFADAsMQswCQYDVQQGEwJDWjEMMAoGA1UEChMDQ1RVMQ8wDQYDVQQDEwZDVFUgQ0EwHhcNMjEwOTIwMDU0OTA1WhcNMjMwOTIwMDU0OTA1WjAUMRIwEAYDVQQDEwlQb2RhdGVsbmEwggEiMA0GCSqGSIb3DQEBAQUAA4IBDwAwggEKAoIBAQCuA5l0ora5Z/oqXot2PJv2enIoEybQueFaRG/daJ9DDCNQGIJBN/zxJ5oXYESzV0VXquD/zK6fO7hdQiv7YtKjBs4xsEPJdy6Ykg3tCgV87Zh9pcJfyxE6CbbT2DcCFBRo9CfBCTgPRxD4FIqlcn/VnLGWlNDYOLF+E3eKvT779iIOHxcBG5a1XBGQKVwZde4hnn936NPVybR9oFl2Y5rA/MnG1ev01Ob7jF9VW2fWdQrc8TqLDCTE7LUcpQ8YHfDbr52Nxqu8KzbVhkp7TJunYaV6GbK4/8k3FbmbAuxKt5HhiDzFz7CArHj1NZmkSzlDSwuS/g3K8yjrY/Lz/wgFAgMBAAGjggL5MIIC9TA+BgkrBgEEAYI3FQcEMTAvBicrBgEEAYI3FQiGm78Dgbj6b4GVnSKE265ygufdDIFWhfKwaYSbhDoCAWUCAQAwEwYDVR0lBAwwCgYIKwYBBQUHAwIwDgYDVR0PAQH/BAQDAgbAMBsGCSsGAQQBgjcVCgQOMAwwCgYIKwYBBQUHAwIwHQYDVR0OBBYEFJnetjilOdID9bmMzyg3iomljlXcMB8GA1UdIwQYMBaAFHQ5l3VwbaWl44yQdzQFTML1WoC8MIH2BgNVHR8Ege4wgeswgeiggeWggeKGgatsZGFwOi8vL0NOPUNUVSUyMENBLENOPXNydi1jYTAxLENOPUNEUCxDTj1QdWJsaWMlMjBLZXklMjBTZXJ2aWNlcyxDTj1TZXJ2aWNlcyxDTj1Db25maWd1cmF0aW9uLERDPWN0dSxEQz1jej9jZXJ0aWZpY2F0ZVJldm9jYXRpb25MaXN0P2Jhc2U/b2JqZWN0Q2xhc3M9Y1JMRGlzdHJpYnV0aW9uUG9pbnSGMmh0dHA6Ly9zcnYtY2EwMS5jdHUyMDA4LmN6L0NlcnRFbnJvbGwvQ1RVJTIwQ0EuY3JsMIIBCQYIKwYBBQUHAQEEgfwwgfkwgaIGCCsGAQUFBzAChoGVbGRhcDovLy9DTj1DVFUlMjBDQSxDTj1BSUEsQ049UHVibGljJTIwS2V5JTIwU2VydmljZXMsQ049U2VydmljZXMsQ049Q29uZmlndXJhdGlvbixEQz1jdHUsREM9Y3o/Y0FDZXJ0aWZpY2F0ZT9iYXNlP29iamVjdENsYXNzPWNlcnRpZmljYXRpb25BdXRob3JpdHkwUgYIKwYBBQUHMAKGRmh0dHA6Ly9zcnYtY2EwMS5jdHUyMDA4LmN6L0NlcnRFbnJvbGwvc3J2LWNhMDEuY3R1MjAwOC5jel9DVFUlMjBDQS5jcnQwKwYDVR0RBCQwIqAgBgorBgEEAYI3FAIDoBIMEHBvZGF0ZWxuYUBjdHUuY3owDQYJKoZIhvcNAQELBQADggIBAAesWQPRXbZcqh3aVnalqKvK3WvCIvWcabMeDH/Hc9y/vXtjtutH7Wu8hAORa7jyb3Fu/Heg0aEehIOwG5moMJVcacR8GdmimctGVBxR6O2R8OHLnFptF71mQ9wAyWwWNKGsQj39F0sSL26QjW7sFVmd4wONFiLlvJ3YmB9glYtzcMsIbI4rCln3QzH/ABgwsyI92q3J/fHDZQL78Sg3z+Z/TTW8/4iIxIV/wjX2DKbFN/0N8GXPG7sQPSnjHKpUHg1UvAQ1sQ6GW6gizK+FqD832W1atMBiHrfZPYAU7cpzBkq2Mr16oYiMPYtThgpmm7RnLwVLClklbk2p3xeomSliJMCqc9IQ5iSmdRc89LUXalflz2+4h4cdA9sFt+MSrlp1CMaRcS+4IMROxi6FLFRq280QV/0l5SPkMC88/HdYpSZ/YjAkzNjpnwFuphQY+nKOrui4cpqJf9Mg+DkWrKNC16XXU3ns1GnZQ/HIfHokNJyruiUUlwh7qXkMDB7Nz1zRRjh42p4mQigB0/LtRI/wDjdZ4RtIqFzMmSJrQgjBYB9lxxovmP906CbI+asS3QGm5l2MSJ4CB4SiXi+3AF5d4baA6vzPXAxESxDVmm7mMlzEZK9XcVco2NMNiDHymcWtoFRLOi0yp646gz6LgiGe6mIYnOYzTmpkh6OoIC73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7"/>
            <mdssi:RelationshipReference xmlns:mdssi="http://schemas.openxmlformats.org/package/2006/digital-signature" SourceId="rId63"/>
            <mdssi:RelationshipReference xmlns:mdssi="http://schemas.openxmlformats.org/package/2006/digital-signature" SourceId="rId68"/>
            <mdssi:RelationshipReference xmlns:mdssi="http://schemas.openxmlformats.org/package/2006/digital-signature" SourceId="rId84"/>
            <mdssi:RelationshipReference xmlns:mdssi="http://schemas.openxmlformats.org/package/2006/digital-signature" SourceId="rId89"/>
            <mdssi:RelationshipReference xmlns:mdssi="http://schemas.openxmlformats.org/package/2006/digital-signature" SourceId="rId112"/>
            <mdssi:RelationshipReference xmlns:mdssi="http://schemas.openxmlformats.org/package/2006/digital-signature" SourceId="rId16"/>
            <mdssi:RelationshipReference xmlns:mdssi="http://schemas.openxmlformats.org/package/2006/digital-signature" SourceId="rId107"/>
            <mdssi:RelationshipReference xmlns:mdssi="http://schemas.openxmlformats.org/package/2006/digital-signature" SourceId="rId11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74"/>
            <mdssi:RelationshipReference xmlns:mdssi="http://schemas.openxmlformats.org/package/2006/digital-signature" SourceId="rId79"/>
            <mdssi:RelationshipReference xmlns:mdssi="http://schemas.openxmlformats.org/package/2006/digital-signature" SourceId="rId102"/>
            <mdssi:RelationshipReference xmlns:mdssi="http://schemas.openxmlformats.org/package/2006/digital-signature" SourceId="rId5"/>
            <mdssi:RelationshipReference xmlns:mdssi="http://schemas.openxmlformats.org/package/2006/digital-signature" SourceId="rId61"/>
            <mdssi:RelationshipReference xmlns:mdssi="http://schemas.openxmlformats.org/package/2006/digital-signature" SourceId="rId82"/>
            <mdssi:RelationshipReference xmlns:mdssi="http://schemas.openxmlformats.org/package/2006/digital-signature" SourceId="rId90"/>
            <mdssi:RelationshipReference xmlns:mdssi="http://schemas.openxmlformats.org/package/2006/digital-signature" SourceId="rId95"/>
            <mdssi:RelationshipReference xmlns:mdssi="http://schemas.openxmlformats.org/package/2006/digital-signature" SourceId="rId1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64"/>
            <mdssi:RelationshipReference xmlns:mdssi="http://schemas.openxmlformats.org/package/2006/digital-signature" SourceId="rId69"/>
            <mdssi:RelationshipReference xmlns:mdssi="http://schemas.openxmlformats.org/package/2006/digital-signature" SourceId="rId77"/>
            <mdssi:RelationshipReference xmlns:mdssi="http://schemas.openxmlformats.org/package/2006/digital-signature" SourceId="rId100"/>
            <mdssi:RelationshipReference xmlns:mdssi="http://schemas.openxmlformats.org/package/2006/digital-signature" SourceId="rId105"/>
            <mdssi:RelationshipReference xmlns:mdssi="http://schemas.openxmlformats.org/package/2006/digital-signature" SourceId="rId113"/>
            <mdssi:RelationshipReference xmlns:mdssi="http://schemas.openxmlformats.org/package/2006/digital-signature" SourceId="rId11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72"/>
            <mdssi:RelationshipReference xmlns:mdssi="http://schemas.openxmlformats.org/package/2006/digital-signature" SourceId="rId80"/>
            <mdssi:RelationshipReference xmlns:mdssi="http://schemas.openxmlformats.org/package/2006/digital-signature" SourceId="rId85"/>
            <mdssi:RelationshipReference xmlns:mdssi="http://schemas.openxmlformats.org/package/2006/digital-signature" SourceId="rId93"/>
            <mdssi:RelationshipReference xmlns:mdssi="http://schemas.openxmlformats.org/package/2006/digital-signature" SourceId="rId98"/>
            <mdssi:RelationshipReference xmlns:mdssi="http://schemas.openxmlformats.org/package/2006/digital-signature" SourceId="rId121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67"/>
            <mdssi:RelationshipReference xmlns:mdssi="http://schemas.openxmlformats.org/package/2006/digital-signature" SourceId="rId103"/>
            <mdssi:RelationshipReference xmlns:mdssi="http://schemas.openxmlformats.org/package/2006/digital-signature" SourceId="rId108"/>
            <mdssi:RelationshipReference xmlns:mdssi="http://schemas.openxmlformats.org/package/2006/digital-signature" SourceId="rId116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62"/>
            <mdssi:RelationshipReference xmlns:mdssi="http://schemas.openxmlformats.org/package/2006/digital-signature" SourceId="rId70"/>
            <mdssi:RelationshipReference xmlns:mdssi="http://schemas.openxmlformats.org/package/2006/digital-signature" SourceId="rId75"/>
            <mdssi:RelationshipReference xmlns:mdssi="http://schemas.openxmlformats.org/package/2006/digital-signature" SourceId="rId83"/>
            <mdssi:RelationshipReference xmlns:mdssi="http://schemas.openxmlformats.org/package/2006/digital-signature" SourceId="rId88"/>
            <mdssi:RelationshipReference xmlns:mdssi="http://schemas.openxmlformats.org/package/2006/digital-signature" SourceId="rId91"/>
            <mdssi:RelationshipReference xmlns:mdssi="http://schemas.openxmlformats.org/package/2006/digital-signature" SourceId="rId96"/>
            <mdssi:RelationshipReference xmlns:mdssi="http://schemas.openxmlformats.org/package/2006/digital-signature" SourceId="rId11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6"/>
            <mdssi:RelationshipReference xmlns:mdssi="http://schemas.openxmlformats.org/package/2006/digital-signature" SourceId="rId114"/>
            <mdssi:RelationshipReference xmlns:mdssi="http://schemas.openxmlformats.org/package/2006/digital-signature" SourceId="rId119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65"/>
            <mdssi:RelationshipReference xmlns:mdssi="http://schemas.openxmlformats.org/package/2006/digital-signature" SourceId="rId73"/>
            <mdssi:RelationshipReference xmlns:mdssi="http://schemas.openxmlformats.org/package/2006/digital-signature" SourceId="rId78"/>
            <mdssi:RelationshipReference xmlns:mdssi="http://schemas.openxmlformats.org/package/2006/digital-signature" SourceId="rId81"/>
            <mdssi:RelationshipReference xmlns:mdssi="http://schemas.openxmlformats.org/package/2006/digital-signature" SourceId="rId86"/>
            <mdssi:RelationshipReference xmlns:mdssi="http://schemas.openxmlformats.org/package/2006/digital-signature" SourceId="rId94"/>
            <mdssi:RelationshipReference xmlns:mdssi="http://schemas.openxmlformats.org/package/2006/digital-signature" SourceId="rId99"/>
            <mdssi:RelationshipReference xmlns:mdssi="http://schemas.openxmlformats.org/package/2006/digital-signature" SourceId="rId10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9"/>
            <mdssi:RelationshipReference xmlns:mdssi="http://schemas.openxmlformats.org/package/2006/digital-signature" SourceId="rId109"/>
            <mdssi:RelationshipReference xmlns:mdssi="http://schemas.openxmlformats.org/package/2006/digital-signature" SourceId="rId34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76"/>
            <mdssi:RelationshipReference xmlns:mdssi="http://schemas.openxmlformats.org/package/2006/digital-signature" SourceId="rId97"/>
            <mdssi:RelationshipReference xmlns:mdssi="http://schemas.openxmlformats.org/package/2006/digital-signature" SourceId="rId104"/>
            <mdssi:RelationshipReference xmlns:mdssi="http://schemas.openxmlformats.org/package/2006/digital-signature" SourceId="rId120"/>
            <mdssi:RelationshipReference xmlns:mdssi="http://schemas.openxmlformats.org/package/2006/digital-signature" SourceId="rId7"/>
            <mdssi:RelationshipReference xmlns:mdssi="http://schemas.openxmlformats.org/package/2006/digital-signature" SourceId="rId71"/>
            <mdssi:RelationshipReference xmlns:mdssi="http://schemas.openxmlformats.org/package/2006/digital-signature" SourceId="rId92"/>
            <mdssi:RelationshipReference xmlns:mdssi="http://schemas.openxmlformats.org/package/2006/digital-signature" SourceId="rId2"/>
            <mdssi:RelationshipReference xmlns:mdssi="http://schemas.openxmlformats.org/package/2006/digital-signature" SourceId="rId29"/>
            <mdssi:RelationshipReference xmlns:mdssi="http://schemas.openxmlformats.org/package/2006/digital-signature" SourceId="rId24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66"/>
            <mdssi:RelationshipReference xmlns:mdssi="http://schemas.openxmlformats.org/package/2006/digital-signature" SourceId="rId87"/>
            <mdssi:RelationshipReference xmlns:mdssi="http://schemas.openxmlformats.org/package/2006/digital-signature" SourceId="rId110"/>
            <mdssi:RelationshipReference xmlns:mdssi="http://schemas.openxmlformats.org/package/2006/digital-signature" SourceId="rId115"/>
            <mdssi:RelationshipReference xmlns:mdssi="http://schemas.openxmlformats.org/package/2006/digital-signature" SourceId="rId26"/>
            <mdssi:RelationshipReference xmlns:mdssi="http://schemas.openxmlformats.org/package/2006/digital-signature" SourceId="rId117"/>
            <mdssi:RelationshipReference xmlns:mdssi="http://schemas.openxmlformats.org/package/2006/digital-signature" SourceId="rId21"/>
            <mdssi:RelationshipReference xmlns:mdssi="http://schemas.openxmlformats.org/package/2006/digital-signature" SourceId="rId42"/>
          </Transform>
          <Transform Algorithm="http://www.w3.org/TR/2001/REC-xml-c14n-20010315"/>
        </Transforms>
        <DigestMethod Algorithm="http://www.w3.org/2001/04/xmlenc#sha256"/>
        <DigestValue>eln+YXph8sCk3sKR/dkIPsDH7lbSKLxOeqJhWE8rk24=</DigestValue>
      </Reference>
      <Reference URI="/xl/calcChain.xml?ContentType=application/vnd.openxmlformats-officedocument.spreadsheetml.calcChain+xml">
        <DigestMethod Algorithm="http://www.w3.org/2001/04/xmlenc#sha256"/>
        <DigestValue>Xu36OToeAdTtc2sLIAghMC3GqE6pLFkHVa9egOf34/0=</DigestValue>
      </Reference>
      <Reference URI="/xl/charts/_rels/char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iiIUTw551Pf7bTYXz0p/pxL7b94OSgCO8EQWIeBhUcA=</DigestValue>
      </Reference>
      <Reference URI="/xl/charts/_rels/char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jT4s3ZpEQdELxg3inlPaSLBZ+XN+hIJTVav97AQyHgA=</DigestValue>
      </Reference>
      <Reference URI="/xl/charts/_rels/char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F5EuYyymdfku2MuX1ux/TPRm4gOvvkl0cq1C9qJl6aU=</DigestValue>
      </Reference>
      <Reference URI="/xl/charts/_rels/char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fzhSziNmpl8e/33heiATE6EiPpahOtu1BjnCR7vzMj0=</DigestValue>
      </Reference>
      <Reference URI="/xl/charts/_rels/char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RTo7TPYLdYD2ce1NC3TgaePKeuerQhMSuFninINZqfA=</DigestValue>
      </Reference>
      <Reference URI="/xl/charts/_rels/char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UmmfO4umgiSKiXT3NsmTg8s0SsS7qYAW5SoC1Sm25Sg=</DigestValue>
      </Reference>
      <Reference URI="/xl/charts/_rels/char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6oxud9eGcO/ZAsnvLshDsJkHxslK1FZAKYvCNix7Wjs=</DigestValue>
      </Reference>
      <Reference URI="/xl/charts/_rels/char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7q/jbfBE02zzIg456DnALwqU3subQLSG/bAyPujYZnw=</DigestValue>
      </Reference>
      <Reference URI="/xl/charts/_rels/char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5UcfuiJpW6U7jAY/AfnAo2dWy1q7dVUpbQKvwAlpm/g=</DigestValue>
      </Reference>
      <Reference URI="/xl/charts/_rels/char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9Uku2vSmUK/35ui55AYBTXiFi9eSNBmxbgMx2kI+/Aw=</DigestValue>
      </Reference>
      <Reference URI="/xl/charts/_rels/char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Iz3GYUv0qQQJ2bNUE5AuLzPTsUy48YjnZ5rgAi1hM4s=</DigestValue>
      </Reference>
      <Reference URI="/xl/charts/_rels/char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70J/HjKGOShr2QViU/qt+iyKLQjMhoJBs4M4NXsSqxs=</DigestValue>
      </Reference>
      <Reference URI="/xl/charts/_rels/char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ulT9Nv2GekgWNpLdXjR3owICB7Bju+mIv3Y6k+l8ajY=</DigestValue>
      </Reference>
      <Reference URI="/xl/charts/_rels/char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v/AoPcjUExPG9QlUn4mSnryMAfki8FNDIcUfiC0b5HI=</DigestValue>
      </Reference>
      <Reference URI="/xl/charts/_rels/char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tfGEhDN3FgexO1oQYhiOeatV0iMv/nEGLpTU5M+HKyw=</DigestValue>
      </Reference>
      <Reference URI="/xl/charts/_rels/char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XHm+SyMuWyc0PYTMh+UmevN+SfaQkq54T2GfWtMXzXg=</DigestValue>
      </Reference>
      <Reference URI="/xl/charts/_rels/char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8r7BslAI7Xsz1owiLi3ji1tFtRyviec7awO6evPZyC4=</DigestValue>
      </Reference>
      <Reference URI="/xl/charts/_rels/char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plvRVRQ/yDnrPaM4poJKNMgCPwaK325R9EATRNwJt4Y=</DigestValue>
      </Reference>
      <Reference URI="/xl/charts/_rels/char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f6dEwL9mjHLoSKyQSm7x4I0M+joaoK7ebzhr/m0EsMY=</DigestValue>
      </Reference>
      <Reference URI="/xl/charts/_rels/char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fxECfWJoZtRB5GlkbrsMXFS5GRiRCO8NZnyr5A0t/aE=</DigestValue>
      </Reference>
      <Reference URI="/xl/charts/_rels/char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R7DnW8/bHOEipbk2egqsnr48lUgN3HohoExGgFKde3Y=</DigestValue>
      </Reference>
      <Reference URI="/xl/charts/_rels/chart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V6YiaBwBgP6DgXiHAkK305ZHdvgcI6nHl3TJE/u8Ixg=</DigestValue>
      </Reference>
      <Reference URI="/xl/charts/_rels/char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qktGdb16/jMDWCha4dkWvVMeJxKNgJvTAH9snzge/x4=</DigestValue>
      </Reference>
      <Reference URI="/xl/charts/_rels/chart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NdXLpKS5NyQ0QANTu4Fjv83xivPyDt6sOAvueKZ123I=</DigestValue>
      </Reference>
      <Reference URI="/xl/charts/_rels/chart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A3Ik3Ay6NJGQ5GCGNaGNAJVY4HLk51+X6+b26W7mHYE=</DigestValue>
      </Reference>
      <Reference URI="/xl/charts/_rels/chart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jvJhNu6hL3r10ZufzGO340EknEfPBm62+xCdeuLh8Y8=</DigestValue>
      </Reference>
      <Reference URI="/xl/charts/_rels/chart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u8BIWG3lKiIyDS1//B/qrupip1yPj/JSDGGkCPwOVjM=</DigestValue>
      </Reference>
      <Reference URI="/xl/charts/_rels/chart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shfkbR1cOklqCsYfAK9nCRlILGF+fSH2LcNPp5fKWWw=</DigestValue>
      </Reference>
      <Reference URI="/xl/charts/_rels/chart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SoVUjKe/qeWlZPHA+9YdyMyNVNdenZUj6FN/Cve6CRE=</DigestValue>
      </Reference>
      <Reference URI="/xl/charts/_rels/chart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QbCbyZ2Lo+ilXbJOHY+TE29MoN8AZAwQVAs8QABOcEM=</DigestValue>
      </Reference>
      <Reference URI="/xl/charts/_rels/chart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xLYclMPZH2SMUZOkKS1JEXMYJIyBbJaamBQct9TShLs=</DigestValue>
      </Reference>
      <Reference URI="/xl/charts/_rels/chart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U9TVO/kq46venEEIWRe4kkGRDsoGHcYhHR7Kxo2eKo8=</DigestValue>
      </Reference>
      <Reference URI="/xl/charts/_rels/chart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g+UuH4uDvU/5WvQorE3/ZLjTIzPJfxiSGC3qo9VpSVk=</DigestValue>
      </Reference>
      <Reference URI="/xl/charts/_rels/char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faPv6L/OiNIEhtb2ZqJVapCl6Kmq6AnHDP+VqDqdChM=</DigestValue>
      </Reference>
      <Reference URI="/xl/charts/_rels/chart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8+SyFNwSbD9R6WYjC+MTG3D9hMAjVWNQ5/O+mktzdpE=</DigestValue>
      </Reference>
      <Reference URI="/xl/charts/_rels/chart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ixJMcmKGMGrF4c3CssotbG5L6z6OeGmWEyL3xw3nczM=</DigestValue>
      </Reference>
      <Reference URI="/xl/charts/_rels/chart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dMqEbiV3lNyxaFMwmFF2K5rWPDvFmR+iyFOVRACoRJ8=</DigestValue>
      </Reference>
      <Reference URI="/xl/charts/_rels/chart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eqYodtQTYhgPyJKV6zie4inRHfUorWEDk7PT8MAQc9A=</DigestValue>
      </Reference>
      <Reference URI="/xl/charts/_rels/chart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Cgam2xUpr0r9J3Xfr3Ml0ZM8Fz6Cf65JJwJUQCWV0NI=</DigestValue>
      </Reference>
      <Reference URI="/xl/charts/_rels/chart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a6GJfJqOHEny0U4GrH9j04B+2l9lgF6WQcUgQxpUk04=</DigestValue>
      </Reference>
      <Reference URI="/xl/charts/_rels/chart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z8M+1w4eJgM7Lzp+pRkrJV3SOt8E2dKaxdp0qAmHaK0=</DigestValue>
      </Reference>
      <Reference URI="/xl/charts/_rels/chart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KoyQF5uWaYBhngDJEZ7/0l0RGa2Fvbhf0yx5tKgwwqw=</DigestValue>
      </Reference>
      <Reference URI="/xl/charts/_rels/char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uSouah5KoY9T2aPkokvnhJWTz9oC7E9J3jvNntO/u2k=</DigestValue>
      </Reference>
      <Reference URI="/xl/charts/_rels/chart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UsTeUiOaDRAEnylxXScoLzUjdg1zGqcf6G4hs37XY88=</DigestValue>
      </Reference>
      <Reference URI="/xl/charts/_rels/chart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1wER6SXrzIXcLJhx515XQs0dsvmLWFS8X27VHOZ+Xd0=</DigestValue>
      </Reference>
      <Reference URI="/xl/charts/_rels/chart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X1peHOkXH2dwWsU8cs3yiYuwbDE9J//KrMNz4DBlBR0=</DigestValue>
      </Reference>
      <Reference URI="/xl/charts/_rels/chart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qU6KtqubtAAculrWuYLyYEuVZTkfks6jPj4bOe1yXtI=</DigestValue>
      </Reference>
      <Reference URI="/xl/charts/_rels/chart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ApalvDN3QOOkD8EKyh6SpurOU1SxaVCKcismneuc9Eg=</DigestValue>
      </Reference>
      <Reference URI="/xl/charts/_rels/chart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nsHT8vFiouabajG2nIUhQ5LSMtMkeDw0q94VFTaJiPw=</DigestValue>
      </Reference>
      <Reference URI="/xl/charts/_rels/chart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c4REOwBoLMCTrBPfhKxStLlW/SIeGnzPvX44EcBXk6w=</DigestValue>
      </Reference>
      <Reference URI="/xl/charts/_rels/chart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v+ptMnnKagSdBe2QTv1kkJl3oAyr6C+PjTAHxTSXsxg=</DigestValue>
      </Reference>
      <Reference URI="/xl/charts/_rels/char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YArmbIEM5Jgyxt7LoSlYJJs9TI2CSRCWi3CKHuSlwQ0=</DigestValue>
      </Reference>
      <Reference URI="/xl/charts/_rels/chart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oGHCK5FtPxUMuuG3ue3D5eh4TuSZqaHk+hJgtvzowKA=</DigestValue>
      </Reference>
      <Reference URI="/xl/charts/_rels/chart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YvXQ1w8gyhRapgnujx5GvTRSDy7phGoGbSOQ2Ou+3tc=</DigestValue>
      </Reference>
      <Reference URI="/xl/charts/_rels/chart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VApL1B+tAoJp7c8IZDBqDEGO47kQNmdobCtQU/ZmUmQ=</DigestValue>
      </Reference>
      <Reference URI="/xl/charts/_rels/chart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gK4kmpRJ6juqpO+/XiWnPj2xVf8PVhVwSz6qaYIfWA8=</DigestValue>
      </Reference>
      <Reference URI="/xl/charts/_rels/chart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FklCQqXZ0Z7OB8IWszKbwPt4YDsrwsIkbHlLPelurj8=</DigestValue>
      </Reference>
      <Reference URI="/xl/charts/_rels/chart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V76Sv/wlj57IqvWZ+7TI2eVnsz9323GM3Ynnefy+KPc=</DigestValue>
      </Reference>
      <Reference URI="/xl/charts/_rels/chart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+tp6+kHh+3K9mHYSK2tBkD/GSJdWXb6bdoXKmv2GV/0=</DigestValue>
      </Reference>
      <Reference URI="/xl/charts/_rels/chart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aUpb/3ib8EFxqAGji/Al4wEwyxRRRWKQrZtM6cqQwRs=</DigestValue>
      </Reference>
      <Reference URI="/xl/charts/_rels/chart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+GJiqogderVNaNuBZzyAG6c0oGMoWthLiuf/mqBSlmw=</DigestValue>
      </Reference>
      <Reference URI="/xl/charts/_rels/char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EmNETrOkMlog3sk9fHiGKalVLHb7Y9VdGqdgbGZs1tg=</DigestValue>
      </Reference>
      <Reference URI="/xl/charts/_rels/chart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pWmG3DhEntEIUlBYUuCC1HIRdfQBMUWiPoRXEtk5KIo=</DigestValue>
      </Reference>
      <Reference URI="/xl/charts/_rels/chart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UqrufHH7nwaKnf34tKxUXJH6IhsYgbUlsoNJEeADk2I=</DigestValue>
      </Reference>
      <Reference URI="/xl/charts/_rels/chart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HjI4fgFRihhL0kx1FChNGO63/uYCEuW1Zay7qqO8aUQ=</DigestValue>
      </Reference>
      <Reference URI="/xl/charts/_rels/chart7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f7ljsQkqtVKCX+YUzJ9QljSijK1r01O9R+3bJh62v1s=</DigestValue>
      </Reference>
      <Reference URI="/xl/charts/_rels/chart7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lEZCRsvpg2IxHX4T39jwsESEohGwQdQWaGKFdLSVgEI=</DigestValue>
      </Reference>
      <Reference URI="/xl/charts/_rels/chart7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nLvlEQOEihpWFBJQ0FXtOJ04vbdyRqGMPSiOsisnYgQ=</DigestValue>
      </Reference>
      <Reference URI="/xl/charts/_rels/chart7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FnXbMpWFXZ6eiVKMd8FlNlakJ52j6q4xkxrhHwYSSIs=</DigestValue>
      </Reference>
      <Reference URI="/xl/charts/_rels/chart7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Lz60pJxhTUlwrQk06PXHnCfPnQsEkhE7JeSp5E8rFTA=</DigestValue>
      </Reference>
      <Reference URI="/xl/charts/_rels/chart7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1+ElqDSqO6y3U7VWb9vFaoHMwP0ufjk9uFw9hB+NhSc=</DigestValue>
      </Reference>
      <Reference URI="/xl/charts/_rels/chart7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MBPlU8MsTWlHSDrGWPSOQzWhTU+dlQQMnKAQxuCsf3I=</DigestValue>
      </Reference>
      <Reference URI="/xl/charts/_rels/char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4tdw2kfhmPswHvZqogJhtZGAY4Usjw+669I1KBPzLb0=</DigestValue>
      </Reference>
      <Reference URI="/xl/charts/_rels/chart8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mKjE6EFhz4DZbcKXPL3HeM0Jf/TI/KluBhuGfmr2Weg=</DigestValue>
      </Reference>
      <Reference URI="/xl/charts/_rels/chart8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2V4BniA9ZNc+QTzszCsHLDlGycbGITQhs+kZPVMyKTw=</DigestValue>
      </Reference>
      <Reference URI="/xl/charts/_rels/chart8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pQMQEWTZfuGZdG1Ao4nB0aF4zrRu8tVO/Cdp6HZVB+o=</DigestValue>
      </Reference>
      <Reference URI="/xl/charts/_rels/chart8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Vf7WaC28eWiykPOA/+ANSFmdSsXvNVKIJxWLrPQoQlk=</DigestValue>
      </Reference>
      <Reference URI="/xl/charts/_rels/chart8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zwrF9c8zJfuX9+7+kUvmtnA+XL5LBTem8lkSx1TOi8k=</DigestValue>
      </Reference>
      <Reference URI="/xl/charts/_rels/chart8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tkUZY69uVAjGiyD0QhbBl6+ylLjPs/BdTW+Hq8f8ZlM=</DigestValue>
      </Reference>
      <Reference URI="/xl/charts/_rels/chart8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uPQWS7tSvVP9RMZILPgaFS19STnuYlVog/S/xse9U+w=</DigestValue>
      </Reference>
      <Reference URI="/xl/charts/_rels/chart8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Yb9Yky/Y/bWU55JZUF8zytFNLh0CfeNdHU9XWTnmd64=</DigestValue>
      </Reference>
      <Reference URI="/xl/charts/_rels/chart8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CYf1nam7PIMY7/8wOyjEAAKx1l5I9Ku6hamT8S74vCI=</DigestValue>
      </Reference>
      <Reference URI="/xl/charts/_rels/chart8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TGzmyZoqzIG6u0xflBf/RQoY3VIt0kHSMdzUZDEogN4=</DigestValue>
      </Reference>
      <Reference URI="/xl/charts/_rels/char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lOqlUh+tv4rE6ncGyKiHzBpXz032ICMTPSXgoxZQQMM=</DigestValue>
      </Reference>
      <Reference URI="/xl/charts/_rels/chart9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AdEmbFB8cI2uzA90FDRMLlyAYAtDi2rbLNgB/PkV3U4=</DigestValue>
      </Reference>
      <Reference URI="/xl/charts/_rels/chart9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eUDhMlsVBs0Y1hlPadC8GsYChySlbnlOowGGj0FVIyM=</DigestValue>
      </Reference>
      <Reference URI="/xl/charts/_rels/chart9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TCYcZ4DhLOFUojDGYel/rxbzTZQvmOnFrE6J5l98QFc=</DigestValue>
      </Reference>
      <Reference URI="/xl/charts/_rels/chart9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x/9lVoq6VuqxdCB1VeF+PXfIzsnmhZxMYQqpxBgwNeg=</DigestValue>
      </Reference>
      <Reference URI="/xl/charts/_rels/chart9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Fd03PT2v9WcrWLL3n/hxj6ZL2iCPQtUFzb3xKK6jt5U=</DigestValue>
      </Reference>
      <Reference URI="/xl/charts/_rels/chart9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n9/+7kWSldJ3a0Wc09+hKnh6v8B2BOvnUWBMakJCSts=</DigestValue>
      </Reference>
      <Reference URI="/xl/charts/_rels/chart9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W/4rk+ZQV8UTX/gNiMkCGYji7ZSgPA5CqzL1DeUySUo=</DigestValue>
      </Reference>
      <Reference URI="/xl/charts/chart1.xml?ContentType=application/vnd.openxmlformats-officedocument.drawingml.chart+xml">
        <DigestMethod Algorithm="http://www.w3.org/2001/04/xmlenc#sha256"/>
        <DigestValue>7vdwKPeyyCG6NCph+nMrhDqQ4J5BT1Zys/qgXiBXtAk=</DigestValue>
      </Reference>
      <Reference URI="/xl/charts/chart10.xml?ContentType=application/vnd.openxmlformats-officedocument.drawingml.chart+xml">
        <DigestMethod Algorithm="http://www.w3.org/2001/04/xmlenc#sha256"/>
        <DigestValue>dW2NoCJmzhqKt3dBQligLoGx8E+RDcvpLeEDrhHhKrw=</DigestValue>
      </Reference>
      <Reference URI="/xl/charts/chart11.xml?ContentType=application/vnd.openxmlformats-officedocument.drawingml.chart+xml">
        <DigestMethod Algorithm="http://www.w3.org/2001/04/xmlenc#sha256"/>
        <DigestValue>pDjtS9CRQNcYi04eWd3Ozfmn54dS/JT26Czy57Cq8ps=</DigestValue>
      </Reference>
      <Reference URI="/xl/charts/chart12.xml?ContentType=application/vnd.openxmlformats-officedocument.drawingml.chart+xml">
        <DigestMethod Algorithm="http://www.w3.org/2001/04/xmlenc#sha256"/>
        <DigestValue>s7WptOmtp7/71SMMw8NZKQAOokQNt829HT45RLWDFIA=</DigestValue>
      </Reference>
      <Reference URI="/xl/charts/chart13.xml?ContentType=application/vnd.openxmlformats-officedocument.drawingml.chart+xml">
        <DigestMethod Algorithm="http://www.w3.org/2001/04/xmlenc#sha256"/>
        <DigestValue>URulBFdLtSnx+GlcdmLyD+/vEuSB8+Y1Ebp+wM6OjN0=</DigestValue>
      </Reference>
      <Reference URI="/xl/charts/chart14.xml?ContentType=application/vnd.openxmlformats-officedocument.drawingml.chart+xml">
        <DigestMethod Algorithm="http://www.w3.org/2001/04/xmlenc#sha256"/>
        <DigestValue>3ZreEZ24Bm/ZLml6J2x6GM8a6FrMRzJVJ6Tqu6OI5k4=</DigestValue>
      </Reference>
      <Reference URI="/xl/charts/chart15.xml?ContentType=application/vnd.openxmlformats-officedocument.drawingml.chart+xml">
        <DigestMethod Algorithm="http://www.w3.org/2001/04/xmlenc#sha256"/>
        <DigestValue>VvDo67Mu5LrFCY0gLVvRujkahMUU+Uq4FtRs2qwo2d0=</DigestValue>
      </Reference>
      <Reference URI="/xl/charts/chart16.xml?ContentType=application/vnd.openxmlformats-officedocument.drawingml.chart+xml">
        <DigestMethod Algorithm="http://www.w3.org/2001/04/xmlenc#sha256"/>
        <DigestValue>uzfVbPhmUEAtmzcatm5z0MXcH2nITNbsm4TPRwlrBz8=</DigestValue>
      </Reference>
      <Reference URI="/xl/charts/chart17.xml?ContentType=application/vnd.openxmlformats-officedocument.drawingml.chart+xml">
        <DigestMethod Algorithm="http://www.w3.org/2001/04/xmlenc#sha256"/>
        <DigestValue>j4W7Iq2Jp+uiHsUwvY3YFsZ0E5H31WX7Kk4nElB4e9s=</DigestValue>
      </Reference>
      <Reference URI="/xl/charts/chart18.xml?ContentType=application/vnd.openxmlformats-officedocument.drawingml.chart+xml">
        <DigestMethod Algorithm="http://www.w3.org/2001/04/xmlenc#sha256"/>
        <DigestValue>b+wvSPSe1SwjJyofUjOMiSF/lblE1eUYDIypTn80StU=</DigestValue>
      </Reference>
      <Reference URI="/xl/charts/chart19.xml?ContentType=application/vnd.openxmlformats-officedocument.drawingml.chart+xml">
        <DigestMethod Algorithm="http://www.w3.org/2001/04/xmlenc#sha256"/>
        <DigestValue>jzMWPwPARoVT/+z3QCxD6V+RSk+MLomeWQfm/y2pGVg=</DigestValue>
      </Reference>
      <Reference URI="/xl/charts/chart2.xml?ContentType=application/vnd.openxmlformats-officedocument.drawingml.chart+xml">
        <DigestMethod Algorithm="http://www.w3.org/2001/04/xmlenc#sha256"/>
        <DigestValue>+PfbsV7kIxWdGI7DGUoeQHwFgXefEFUJ02lpyUz9dzY=</DigestValue>
      </Reference>
      <Reference URI="/xl/charts/chart20.xml?ContentType=application/vnd.openxmlformats-officedocument.drawingml.chart+xml">
        <DigestMethod Algorithm="http://www.w3.org/2001/04/xmlenc#sha256"/>
        <DigestValue>ayUKQRNcilY9P9C6EJ6UtRuTJHVxOQoxD8wKjUhRRhk=</DigestValue>
      </Reference>
      <Reference URI="/xl/charts/chart21.xml?ContentType=application/vnd.openxmlformats-officedocument.drawingml.chart+xml">
        <DigestMethod Algorithm="http://www.w3.org/2001/04/xmlenc#sha256"/>
        <DigestValue>ZUGY0pPpll+cUYzl8qzNRIiUm8ujUD7TEUyYygg741c=</DigestValue>
      </Reference>
      <Reference URI="/xl/charts/chart22.xml?ContentType=application/vnd.openxmlformats-officedocument.drawingml.chart+xml">
        <DigestMethod Algorithm="http://www.w3.org/2001/04/xmlenc#sha256"/>
        <DigestValue>qQ2WPv5kqCPtM32hvPg2l5Wr2dp8Wl6M9k2aPWK4PNc=</DigestValue>
      </Reference>
      <Reference URI="/xl/charts/chart23.xml?ContentType=application/vnd.openxmlformats-officedocument.drawingml.chart+xml">
        <DigestMethod Algorithm="http://www.w3.org/2001/04/xmlenc#sha256"/>
        <DigestValue>/YueQgab00aTaJv6IM9gBrrUCVo/v/5vQyJE9Rt9i90=</DigestValue>
      </Reference>
      <Reference URI="/xl/charts/chart24.xml?ContentType=application/vnd.openxmlformats-officedocument.drawingml.chart+xml">
        <DigestMethod Algorithm="http://www.w3.org/2001/04/xmlenc#sha256"/>
        <DigestValue>vu2PIBfPAGOQzERqA+Nl7byBZJw5vSfFNTA5Nt2p3JA=</DigestValue>
      </Reference>
      <Reference URI="/xl/charts/chart25.xml?ContentType=application/vnd.openxmlformats-officedocument.drawingml.chart+xml">
        <DigestMethod Algorithm="http://www.w3.org/2001/04/xmlenc#sha256"/>
        <DigestValue>kjbI1LDJNuFa6/HHcDhqbLZnaY/RyGOzcQnxhk1vOvw=</DigestValue>
      </Reference>
      <Reference URI="/xl/charts/chart26.xml?ContentType=application/vnd.openxmlformats-officedocument.drawingml.chart+xml">
        <DigestMethod Algorithm="http://www.w3.org/2001/04/xmlenc#sha256"/>
        <DigestValue>xvrcd4O1iwq/1ipDARGlV0kZoyqmMVxNM5Hyctz2gAE=</DigestValue>
      </Reference>
      <Reference URI="/xl/charts/chart27.xml?ContentType=application/vnd.openxmlformats-officedocument.drawingml.chart+xml">
        <DigestMethod Algorithm="http://www.w3.org/2001/04/xmlenc#sha256"/>
        <DigestValue>VmFBVa1Wf6RE6j/NyNOXUDT6DU2kogXu/9hDRIWUQFM=</DigestValue>
      </Reference>
      <Reference URI="/xl/charts/chart28.xml?ContentType=application/vnd.openxmlformats-officedocument.drawingml.chart+xml">
        <DigestMethod Algorithm="http://www.w3.org/2001/04/xmlenc#sha256"/>
        <DigestValue>AuCd9V/KKo0Xo8LUM33z7qTfWizRdrNrMPD+fbRw4BA=</DigestValue>
      </Reference>
      <Reference URI="/xl/charts/chart29.xml?ContentType=application/vnd.openxmlformats-officedocument.drawingml.chart+xml">
        <DigestMethod Algorithm="http://www.w3.org/2001/04/xmlenc#sha256"/>
        <DigestValue>MIFCrQfq9XBAUYVpmQFH7257SZq3Npgws0KD/C3Sb6s=</DigestValue>
      </Reference>
      <Reference URI="/xl/charts/chart3.xml?ContentType=application/vnd.openxmlformats-officedocument.drawingml.chart+xml">
        <DigestMethod Algorithm="http://www.w3.org/2001/04/xmlenc#sha256"/>
        <DigestValue>JM2ze++G8w8YI0IoH5DFV665FLzGKQIJm9BAYBXzhVI=</DigestValue>
      </Reference>
      <Reference URI="/xl/charts/chart30.xml?ContentType=application/vnd.openxmlformats-officedocument.drawingml.chart+xml">
        <DigestMethod Algorithm="http://www.w3.org/2001/04/xmlenc#sha256"/>
        <DigestValue>e9NVp8gceJemVoCEH+IfsXGP3zl/OQETsRwxhfgGboU=</DigestValue>
      </Reference>
      <Reference URI="/xl/charts/chart31.xml?ContentType=application/vnd.openxmlformats-officedocument.drawingml.chart+xml">
        <DigestMethod Algorithm="http://www.w3.org/2001/04/xmlenc#sha256"/>
        <DigestValue>R6Z1n8U5xzNhoW57J3q8cPtOGkf6aibY8aEZ62aiDic=</DigestValue>
      </Reference>
      <Reference URI="/xl/charts/chart32.xml?ContentType=application/vnd.openxmlformats-officedocument.drawingml.chart+xml">
        <DigestMethod Algorithm="http://www.w3.org/2001/04/xmlenc#sha256"/>
        <DigestValue>lEFBOGKN9u/GkYpUM8ssfcDQsn5vIUV9nMdDw52A57s=</DigestValue>
      </Reference>
      <Reference URI="/xl/charts/chart33.xml?ContentType=application/vnd.openxmlformats-officedocument.drawingml.chart+xml">
        <DigestMethod Algorithm="http://www.w3.org/2001/04/xmlenc#sha256"/>
        <DigestValue>BzJEOKW5WKXB8paOuQFGiArGcvmX8RUYhubEvhO/yDg=</DigestValue>
      </Reference>
      <Reference URI="/xl/charts/chart34.xml?ContentType=application/vnd.openxmlformats-officedocument.drawingml.chart+xml">
        <DigestMethod Algorithm="http://www.w3.org/2001/04/xmlenc#sha256"/>
        <DigestValue>xtyFZC1/b/Xkeq+u2fcr++uxSr7+83lvf7lKa6Zt9W4=</DigestValue>
      </Reference>
      <Reference URI="/xl/charts/chart35.xml?ContentType=application/vnd.openxmlformats-officedocument.drawingml.chart+xml">
        <DigestMethod Algorithm="http://www.w3.org/2001/04/xmlenc#sha256"/>
        <DigestValue>+TNVF6WRVYsb2UkPQh5bu/NuCzQanwrxF2mZZSSklDM=</DigestValue>
      </Reference>
      <Reference URI="/xl/charts/chart36.xml?ContentType=application/vnd.openxmlformats-officedocument.drawingml.chart+xml">
        <DigestMethod Algorithm="http://www.w3.org/2001/04/xmlenc#sha256"/>
        <DigestValue>iH/ZBWdjXLYCR5aTOi1QhO4rJTfN4BKEmU2+y1XY4aQ=</DigestValue>
      </Reference>
      <Reference URI="/xl/charts/chart37.xml?ContentType=application/vnd.openxmlformats-officedocument.drawingml.chart+xml">
        <DigestMethod Algorithm="http://www.w3.org/2001/04/xmlenc#sha256"/>
        <DigestValue>AE+PKADvOfRGiYyzRIUc0EJu+QQNxARurp+77AoXyNE=</DigestValue>
      </Reference>
      <Reference URI="/xl/charts/chart38.xml?ContentType=application/vnd.openxmlformats-officedocument.drawingml.chart+xml">
        <DigestMethod Algorithm="http://www.w3.org/2001/04/xmlenc#sha256"/>
        <DigestValue>r5EMRhC/jvQjTZLyMgFQatPYELmAiSnT+WV5HvIAJTQ=</DigestValue>
      </Reference>
      <Reference URI="/xl/charts/chart39.xml?ContentType=application/vnd.openxmlformats-officedocument.drawingml.chart+xml">
        <DigestMethod Algorithm="http://www.w3.org/2001/04/xmlenc#sha256"/>
        <DigestValue>NIe/Y+s4z8ZLGicszc1bF8I245AWljHrFrzITYrMwyU=</DigestValue>
      </Reference>
      <Reference URI="/xl/charts/chart4.xml?ContentType=application/vnd.openxmlformats-officedocument.drawingml.chart+xml">
        <DigestMethod Algorithm="http://www.w3.org/2001/04/xmlenc#sha256"/>
        <DigestValue>sKhZ6GZPUFM5quxmrNW8batR5T7mzVSkZV4RewyWodc=</DigestValue>
      </Reference>
      <Reference URI="/xl/charts/chart40.xml?ContentType=application/vnd.openxmlformats-officedocument.drawingml.chart+xml">
        <DigestMethod Algorithm="http://www.w3.org/2001/04/xmlenc#sha256"/>
        <DigestValue>QiRUiPyPOe5J9Iz2pbYpDv1tYFsSytHrpcVlvszFTok=</DigestValue>
      </Reference>
      <Reference URI="/xl/charts/chart41.xml?ContentType=application/vnd.openxmlformats-officedocument.drawingml.chart+xml">
        <DigestMethod Algorithm="http://www.w3.org/2001/04/xmlenc#sha256"/>
        <DigestValue>Iqc+CFJYJzfvqMuS+SSZ3vSBbEwJpWxQJ2OV4lWkgZ8=</DigestValue>
      </Reference>
      <Reference URI="/xl/charts/chart42.xml?ContentType=application/vnd.openxmlformats-officedocument.drawingml.chart+xml">
        <DigestMethod Algorithm="http://www.w3.org/2001/04/xmlenc#sha256"/>
        <DigestValue>o6ai6J0gXZl+XiR2y6HKoO0psCWk6m/bOhbvsN1ym8c=</DigestValue>
      </Reference>
      <Reference URI="/xl/charts/chart43.xml?ContentType=application/vnd.openxmlformats-officedocument.drawingml.chart+xml">
        <DigestMethod Algorithm="http://www.w3.org/2001/04/xmlenc#sha256"/>
        <DigestValue>UVX+poUay2sfEhuctaRgajcSx/1WsRJNGOutZ9s0Yaw=</DigestValue>
      </Reference>
      <Reference URI="/xl/charts/chart44.xml?ContentType=application/vnd.openxmlformats-officedocument.drawingml.chart+xml">
        <DigestMethod Algorithm="http://www.w3.org/2001/04/xmlenc#sha256"/>
        <DigestValue>JjgbmQU8w3gO2lkQn7Z4AZLHoYg4aMII8bQLHWUx+SU=</DigestValue>
      </Reference>
      <Reference URI="/xl/charts/chart45.xml?ContentType=application/vnd.openxmlformats-officedocument.drawingml.chart+xml">
        <DigestMethod Algorithm="http://www.w3.org/2001/04/xmlenc#sha256"/>
        <DigestValue>R/Dn1R0esd28MxeYNnVSbOX2DiR8pwZDGfXbAa4vZqE=</DigestValue>
      </Reference>
      <Reference URI="/xl/charts/chart46.xml?ContentType=application/vnd.openxmlformats-officedocument.drawingml.chart+xml">
        <DigestMethod Algorithm="http://www.w3.org/2001/04/xmlenc#sha256"/>
        <DigestValue>ZcnpQ4fkAOlz8LqDEyEePlY7fWrnVTDmwKSkogzsM0c=</DigestValue>
      </Reference>
      <Reference URI="/xl/charts/chart47.xml?ContentType=application/vnd.openxmlformats-officedocument.drawingml.chart+xml">
        <DigestMethod Algorithm="http://www.w3.org/2001/04/xmlenc#sha256"/>
        <DigestValue>e/n/kj/50C6Z3wzRZHjnFOKBtGrBweyOgguZywTZUZs=</DigestValue>
      </Reference>
      <Reference URI="/xl/charts/chart48.xml?ContentType=application/vnd.openxmlformats-officedocument.drawingml.chart+xml">
        <DigestMethod Algorithm="http://www.w3.org/2001/04/xmlenc#sha256"/>
        <DigestValue>PbYTKISu9DR4217x4if8CNZgPyLt8BauW4jzAvdB2BI=</DigestValue>
      </Reference>
      <Reference URI="/xl/charts/chart49.xml?ContentType=application/vnd.openxmlformats-officedocument.drawingml.chart+xml">
        <DigestMethod Algorithm="http://www.w3.org/2001/04/xmlenc#sha256"/>
        <DigestValue>wddg2pfGLsik2v/4ZIiVdQRktAyTL6l5FD8JrhMZNvU=</DigestValue>
      </Reference>
      <Reference URI="/xl/charts/chart5.xml?ContentType=application/vnd.openxmlformats-officedocument.drawingml.chart+xml">
        <DigestMethod Algorithm="http://www.w3.org/2001/04/xmlenc#sha256"/>
        <DigestValue>7pE8buBFg0K93vMEIyzErrM612tg7yAoozHqv+lrcaA=</DigestValue>
      </Reference>
      <Reference URI="/xl/charts/chart50.xml?ContentType=application/vnd.openxmlformats-officedocument.drawingml.chart+xml">
        <DigestMethod Algorithm="http://www.w3.org/2001/04/xmlenc#sha256"/>
        <DigestValue>B353uH4zREV5KLiu3G64sdMtalP4UG960SjXfCMm/+E=</DigestValue>
      </Reference>
      <Reference URI="/xl/charts/chart51.xml?ContentType=application/vnd.openxmlformats-officedocument.drawingml.chart+xml">
        <DigestMethod Algorithm="http://www.w3.org/2001/04/xmlenc#sha256"/>
        <DigestValue>RhZn1I3nmbR4682L4dsKro7ieooWxc4X21c486SREdE=</DigestValue>
      </Reference>
      <Reference URI="/xl/charts/chart52.xml?ContentType=application/vnd.openxmlformats-officedocument.drawingml.chart+xml">
        <DigestMethod Algorithm="http://www.w3.org/2001/04/xmlenc#sha256"/>
        <DigestValue>2tV3dxwm0LaCJxnRMdnf4KesAxhIc2NBiCSTh4IGcUc=</DigestValue>
      </Reference>
      <Reference URI="/xl/charts/chart53.xml?ContentType=application/vnd.openxmlformats-officedocument.drawingml.chart+xml">
        <DigestMethod Algorithm="http://www.w3.org/2001/04/xmlenc#sha256"/>
        <DigestValue>CxGzxsEKh2QB39/1elGiCfwWqOecJSR69596Jih8ypU=</DigestValue>
      </Reference>
      <Reference URI="/xl/charts/chart54.xml?ContentType=application/vnd.openxmlformats-officedocument.drawingml.chart+xml">
        <DigestMethod Algorithm="http://www.w3.org/2001/04/xmlenc#sha256"/>
        <DigestValue>9CFCO0/tbpvY1byTosCMgamn8gkiW37z6tOiAT26ERA=</DigestValue>
      </Reference>
      <Reference URI="/xl/charts/chart55.xml?ContentType=application/vnd.openxmlformats-officedocument.drawingml.chart+xml">
        <DigestMethod Algorithm="http://www.w3.org/2001/04/xmlenc#sha256"/>
        <DigestValue>vOZy6jTIw27sFXxXrRucuIJrxrK4T+IVi0xH2/fZOsM=</DigestValue>
      </Reference>
      <Reference URI="/xl/charts/chart56.xml?ContentType=application/vnd.openxmlformats-officedocument.drawingml.chart+xml">
        <DigestMethod Algorithm="http://www.w3.org/2001/04/xmlenc#sha256"/>
        <DigestValue>PkAPCR6rpesQaU0bMaxByS0yYjyyKmLK5NEfQAb40Vg=</DigestValue>
      </Reference>
      <Reference URI="/xl/charts/chart57.xml?ContentType=application/vnd.openxmlformats-officedocument.drawingml.chart+xml">
        <DigestMethod Algorithm="http://www.w3.org/2001/04/xmlenc#sha256"/>
        <DigestValue>545Rri60weVf6u62gm3c/AeQi2s4GEVwhyKudeJ9wac=</DigestValue>
      </Reference>
      <Reference URI="/xl/charts/chart58.xml?ContentType=application/vnd.openxmlformats-officedocument.drawingml.chart+xml">
        <DigestMethod Algorithm="http://www.w3.org/2001/04/xmlenc#sha256"/>
        <DigestValue>uTOndKhwfp3p0URQVSgK9voke17MTvI6pDGUIPkZSI4=</DigestValue>
      </Reference>
      <Reference URI="/xl/charts/chart59.xml?ContentType=application/vnd.openxmlformats-officedocument.drawingml.chart+xml">
        <DigestMethod Algorithm="http://www.w3.org/2001/04/xmlenc#sha256"/>
        <DigestValue>sXkW6Y7FcCjIqxw5RikILvpSZxHXXo+qi7c8sdixvEU=</DigestValue>
      </Reference>
      <Reference URI="/xl/charts/chart6.xml?ContentType=application/vnd.openxmlformats-officedocument.drawingml.chart+xml">
        <DigestMethod Algorithm="http://www.w3.org/2001/04/xmlenc#sha256"/>
        <DigestValue>HNiOQHIWVbnVgyqKdoQgD9zVjHPKfXBe9NW6UfCu4Nw=</DigestValue>
      </Reference>
      <Reference URI="/xl/charts/chart60.xml?ContentType=application/vnd.openxmlformats-officedocument.drawingml.chart+xml">
        <DigestMethod Algorithm="http://www.w3.org/2001/04/xmlenc#sha256"/>
        <DigestValue>YUL39U7cpB6nO56K+9Uv4atwq1m/sui7GkLa+CMqP8g=</DigestValue>
      </Reference>
      <Reference URI="/xl/charts/chart61.xml?ContentType=application/vnd.openxmlformats-officedocument.drawingml.chart+xml">
        <DigestMethod Algorithm="http://www.w3.org/2001/04/xmlenc#sha256"/>
        <DigestValue>pU46alr58uWR8w4m6C5ucjFamWwIsJwtWd8UfRxAwLs=</DigestValue>
      </Reference>
      <Reference URI="/xl/charts/chart62.xml?ContentType=application/vnd.openxmlformats-officedocument.drawingml.chart+xml">
        <DigestMethod Algorithm="http://www.w3.org/2001/04/xmlenc#sha256"/>
        <DigestValue>weCmaAuocw3SOzCJkbbQ8QVTH+E6mElJZNiXz3UNkcU=</DigestValue>
      </Reference>
      <Reference URI="/xl/charts/chart63.xml?ContentType=application/vnd.openxmlformats-officedocument.drawingml.chart+xml">
        <DigestMethod Algorithm="http://www.w3.org/2001/04/xmlenc#sha256"/>
        <DigestValue>lW6pSqIrI9hScMxRFVpjDJgplq4wVQ8J9hKDJSr+IuQ=</DigestValue>
      </Reference>
      <Reference URI="/xl/charts/chart64.xml?ContentType=application/vnd.openxmlformats-officedocument.drawingml.chart+xml">
        <DigestMethod Algorithm="http://www.w3.org/2001/04/xmlenc#sha256"/>
        <DigestValue>SQwNS4KuRmRSkRim3hULTXijBbrZzIvz+HLS1g6hE/w=</DigestValue>
      </Reference>
      <Reference URI="/xl/charts/chart65.xml?ContentType=application/vnd.openxmlformats-officedocument.drawingml.chart+xml">
        <DigestMethod Algorithm="http://www.w3.org/2001/04/xmlenc#sha256"/>
        <DigestValue>HMQpS7Jm3pFURoHfxAaGYsR76n8UBDwEICqnS/CXSpo=</DigestValue>
      </Reference>
      <Reference URI="/xl/charts/chart66.xml?ContentType=application/vnd.openxmlformats-officedocument.drawingml.chart+xml">
        <DigestMethod Algorithm="http://www.w3.org/2001/04/xmlenc#sha256"/>
        <DigestValue>cPalXaR7gMeu+Re07QkA8WQZ90fP/cRcX+vNX4D713U=</DigestValue>
      </Reference>
      <Reference URI="/xl/charts/chart67.xml?ContentType=application/vnd.openxmlformats-officedocument.drawingml.chart+xml">
        <DigestMethod Algorithm="http://www.w3.org/2001/04/xmlenc#sha256"/>
        <DigestValue>Q/6Ger02ATimP1jjyQVp8da/NtKd1vgjUEDKlNL0PV0=</DigestValue>
      </Reference>
      <Reference URI="/xl/charts/chart68.xml?ContentType=application/vnd.openxmlformats-officedocument.drawingml.chart+xml">
        <DigestMethod Algorithm="http://www.w3.org/2001/04/xmlenc#sha256"/>
        <DigestValue>Dlhg3JB9eVQ9xx7SyBxBTrI9CEPSmShbPyBE9xVwr3w=</DigestValue>
      </Reference>
      <Reference URI="/xl/charts/chart69.xml?ContentType=application/vnd.openxmlformats-officedocument.drawingml.chart+xml">
        <DigestMethod Algorithm="http://www.w3.org/2001/04/xmlenc#sha256"/>
        <DigestValue>fsH1+/syXs91iGoHcMcVPP725oZqspWk1dLv/uPRCy0=</DigestValue>
      </Reference>
      <Reference URI="/xl/charts/chart7.xml?ContentType=application/vnd.openxmlformats-officedocument.drawingml.chart+xml">
        <DigestMethod Algorithm="http://www.w3.org/2001/04/xmlenc#sha256"/>
        <DigestValue>M3WhLCI/iEbhAmeDqNO1CA1ShTo/7l9SKEA1R5e96B8=</DigestValue>
      </Reference>
      <Reference URI="/xl/charts/chart70.xml?ContentType=application/vnd.openxmlformats-officedocument.drawingml.chart+xml">
        <DigestMethod Algorithm="http://www.w3.org/2001/04/xmlenc#sha256"/>
        <DigestValue>V5bB/43Ofjg5t0SfqcQQpbSxdunGkecmZUZkqUcLGUw=</DigestValue>
      </Reference>
      <Reference URI="/xl/charts/chart71.xml?ContentType=application/vnd.openxmlformats-officedocument.drawingml.chart+xml">
        <DigestMethod Algorithm="http://www.w3.org/2001/04/xmlenc#sha256"/>
        <DigestValue>7xzomT/ocSCMJ1OeVkxcU/T7XI1VmmFrJDQMHPRbRZY=</DigestValue>
      </Reference>
      <Reference URI="/xl/charts/chart72.xml?ContentType=application/vnd.openxmlformats-officedocument.drawingml.chart+xml">
        <DigestMethod Algorithm="http://www.w3.org/2001/04/xmlenc#sha256"/>
        <DigestValue>JNMcG8vDM75E9B2KvnqwwcOkfk1dSebGqucam3NnW3o=</DigestValue>
      </Reference>
      <Reference URI="/xl/charts/chart73.xml?ContentType=application/vnd.openxmlformats-officedocument.drawingml.chart+xml">
        <DigestMethod Algorithm="http://www.w3.org/2001/04/xmlenc#sha256"/>
        <DigestValue>yBU/ECCICG8ZcitSNpgFCPrHAs4vhzz6bmZjQAKea+0=</DigestValue>
      </Reference>
      <Reference URI="/xl/charts/chart74.xml?ContentType=application/vnd.openxmlformats-officedocument.drawingml.chart+xml">
        <DigestMethod Algorithm="http://www.w3.org/2001/04/xmlenc#sha256"/>
        <DigestValue>/pn0AxW15kjcBeQWaxnlRMTuTRwhQbtxIIA+kSOKOMs=</DigestValue>
      </Reference>
      <Reference URI="/xl/charts/chart75.xml?ContentType=application/vnd.openxmlformats-officedocument.drawingml.chart+xml">
        <DigestMethod Algorithm="http://www.w3.org/2001/04/xmlenc#sha256"/>
        <DigestValue>2ZpSRU9vBarYntvqnfWXv/gObc6WXkfHAsNESePI4YA=</DigestValue>
      </Reference>
      <Reference URI="/xl/charts/chart76.xml?ContentType=application/vnd.openxmlformats-officedocument.drawingml.chart+xml">
        <DigestMethod Algorithm="http://www.w3.org/2001/04/xmlenc#sha256"/>
        <DigestValue>5tg0TWDH9PgJ+kJpvDSHFNWXFPduntUC++ew1RcjgCU=</DigestValue>
      </Reference>
      <Reference URI="/xl/charts/chart77.xml?ContentType=application/vnd.openxmlformats-officedocument.drawingml.chart+xml">
        <DigestMethod Algorithm="http://www.w3.org/2001/04/xmlenc#sha256"/>
        <DigestValue>jpo7OoQhlBEaQxLwT8GEmCiWXZh8tsTBfWb6m0cWy2Y=</DigestValue>
      </Reference>
      <Reference URI="/xl/charts/chart78.xml?ContentType=application/vnd.openxmlformats-officedocument.drawingml.chart+xml">
        <DigestMethod Algorithm="http://www.w3.org/2001/04/xmlenc#sha256"/>
        <DigestValue>zp1muZrrnIWMRv3L7WjczNUl/hPFLip0UvXdf+n0MbU=</DigestValue>
      </Reference>
      <Reference URI="/xl/charts/chart79.xml?ContentType=application/vnd.openxmlformats-officedocument.drawingml.chart+xml">
        <DigestMethod Algorithm="http://www.w3.org/2001/04/xmlenc#sha256"/>
        <DigestValue>eSF4PUaOYL1PSMlgtR97zsklGBtL8lbBcpLTARJP/Vk=</DigestValue>
      </Reference>
      <Reference URI="/xl/charts/chart8.xml?ContentType=application/vnd.openxmlformats-officedocument.drawingml.chart+xml">
        <DigestMethod Algorithm="http://www.w3.org/2001/04/xmlenc#sha256"/>
        <DigestValue>REJ5aRei5citX7/+qJA5q86DQuX6yH929aHwA33CWV0=</DigestValue>
      </Reference>
      <Reference URI="/xl/charts/chart80.xml?ContentType=application/vnd.openxmlformats-officedocument.drawingml.chart+xml">
        <DigestMethod Algorithm="http://www.w3.org/2001/04/xmlenc#sha256"/>
        <DigestValue>mNQV4f9JCf90J+OSn+IFMURHVo4aOjm543TCuXF34SM=</DigestValue>
      </Reference>
      <Reference URI="/xl/charts/chart81.xml?ContentType=application/vnd.openxmlformats-officedocument.drawingml.chart+xml">
        <DigestMethod Algorithm="http://www.w3.org/2001/04/xmlenc#sha256"/>
        <DigestValue>oXjRaRghKiqzejT3RR42Mu+2pZr3NB1y7Der0bwKmh4=</DigestValue>
      </Reference>
      <Reference URI="/xl/charts/chart82.xml?ContentType=application/vnd.openxmlformats-officedocument.drawingml.chart+xml">
        <DigestMethod Algorithm="http://www.w3.org/2001/04/xmlenc#sha256"/>
        <DigestValue>rkDCKC7add3z7a553NfzjtCgEEynmAW5k/KzngPAT8c=</DigestValue>
      </Reference>
      <Reference URI="/xl/charts/chart83.xml?ContentType=application/vnd.openxmlformats-officedocument.drawingml.chart+xml">
        <DigestMethod Algorithm="http://www.w3.org/2001/04/xmlenc#sha256"/>
        <DigestValue>1onv9cL9v07bGuTKmfGY6b2D0GljNTbVd0dYhtYKQAc=</DigestValue>
      </Reference>
      <Reference URI="/xl/charts/chart84.xml?ContentType=application/vnd.openxmlformats-officedocument.drawingml.chart+xml">
        <DigestMethod Algorithm="http://www.w3.org/2001/04/xmlenc#sha256"/>
        <DigestValue>CxCs2KjkqtDCXYVHlB8MGpz297g0XONqG1aSmeXn4l8=</DigestValue>
      </Reference>
      <Reference URI="/xl/charts/chart85.xml?ContentType=application/vnd.openxmlformats-officedocument.drawingml.chart+xml">
        <DigestMethod Algorithm="http://www.w3.org/2001/04/xmlenc#sha256"/>
        <DigestValue>KXmx8c8O3UXPQ+opALCJ/9JxOpNkyeA+Lq8lTyjXTgw=</DigestValue>
      </Reference>
      <Reference URI="/xl/charts/chart86.xml?ContentType=application/vnd.openxmlformats-officedocument.drawingml.chart+xml">
        <DigestMethod Algorithm="http://www.w3.org/2001/04/xmlenc#sha256"/>
        <DigestValue>PDROR44nOCNrKJgfbaJz9KifNMULGl4kuoSJ6hEypyA=</DigestValue>
      </Reference>
      <Reference URI="/xl/charts/chart87.xml?ContentType=application/vnd.openxmlformats-officedocument.drawingml.chart+xml">
        <DigestMethod Algorithm="http://www.w3.org/2001/04/xmlenc#sha256"/>
        <DigestValue>TQvHlcGHOOPAEXtgcIBz+HuvYevHjtWnrvJ34tqAD7Q=</DigestValue>
      </Reference>
      <Reference URI="/xl/charts/chart88.xml?ContentType=application/vnd.openxmlformats-officedocument.drawingml.chart+xml">
        <DigestMethod Algorithm="http://www.w3.org/2001/04/xmlenc#sha256"/>
        <DigestValue>OYsPlGlybJWGPvrXfstVR0CoWiOJfniUGwx4cNmh2c4=</DigestValue>
      </Reference>
      <Reference URI="/xl/charts/chart89.xml?ContentType=application/vnd.openxmlformats-officedocument.drawingml.chart+xml">
        <DigestMethod Algorithm="http://www.w3.org/2001/04/xmlenc#sha256"/>
        <DigestValue>gsURWLnsedKn6grPj8x26KxXFD4VVvKLHUUusAYwmPU=</DigestValue>
      </Reference>
      <Reference URI="/xl/charts/chart9.xml?ContentType=application/vnd.openxmlformats-officedocument.drawingml.chart+xml">
        <DigestMethod Algorithm="http://www.w3.org/2001/04/xmlenc#sha256"/>
        <DigestValue>Ndq0I7VOt+iqjrcVzBrnPZTQsCQXxX2I8U+IkAyw5YA=</DigestValue>
      </Reference>
      <Reference URI="/xl/charts/chart90.xml?ContentType=application/vnd.openxmlformats-officedocument.drawingml.chart+xml">
        <DigestMethod Algorithm="http://www.w3.org/2001/04/xmlenc#sha256"/>
        <DigestValue>pIxg2sioCY1+Kdc12nbl40cs6WySNhCF9K1kvxc3o5Q=</DigestValue>
      </Reference>
      <Reference URI="/xl/charts/chart91.xml?ContentType=application/vnd.openxmlformats-officedocument.drawingml.chart+xml">
        <DigestMethod Algorithm="http://www.w3.org/2001/04/xmlenc#sha256"/>
        <DigestValue>4DFZZ00JXwA7Pavl22U0IJ/8DnouoX3jxp5INCNGer0=</DigestValue>
      </Reference>
      <Reference URI="/xl/charts/chart92.xml?ContentType=application/vnd.openxmlformats-officedocument.drawingml.chart+xml">
        <DigestMethod Algorithm="http://www.w3.org/2001/04/xmlenc#sha256"/>
        <DigestValue>WdT6UMQEsvblh+Df2Pkg4t3vgpOPoe6vlV6TNtCbsUQ=</DigestValue>
      </Reference>
      <Reference URI="/xl/charts/chart93.xml?ContentType=application/vnd.openxmlformats-officedocument.drawingml.chart+xml">
        <DigestMethod Algorithm="http://www.w3.org/2001/04/xmlenc#sha256"/>
        <DigestValue>FIyZZxk2Mqs4GAu9JquJB3UaM+z3d8jO1aqnQ2yh25c=</DigestValue>
      </Reference>
      <Reference URI="/xl/charts/chart94.xml?ContentType=application/vnd.openxmlformats-officedocument.drawingml.chart+xml">
        <DigestMethod Algorithm="http://www.w3.org/2001/04/xmlenc#sha256"/>
        <DigestValue>vREkMh7lSb7TRx21AVa9Wi1/jcKz8aMssjksU7zFvRQ=</DigestValue>
      </Reference>
      <Reference URI="/xl/charts/chart95.xml?ContentType=application/vnd.openxmlformats-officedocument.drawingml.chart+xml">
        <DigestMethod Algorithm="http://www.w3.org/2001/04/xmlenc#sha256"/>
        <DigestValue>PtVwVkeo2p2sanpQfJf14EjKXJY0BzN1xURks9A28Lg=</DigestValue>
      </Reference>
      <Reference URI="/xl/charts/chart96.xml?ContentType=application/vnd.openxmlformats-officedocument.drawingml.chart+xml">
        <DigestMethod Algorithm="http://www.w3.org/2001/04/xmlenc#sha256"/>
        <DigestValue>zFmSY5AA/dgdUwkgRAlQ2wdIjrN2tvpvv4zU3mXPkxA=</DigestValue>
      </Reference>
      <Reference URI="/xl/charts/chart97.xml?ContentType=application/vnd.openxmlformats-officedocument.drawingml.chart+xml">
        <DigestMethod Algorithm="http://www.w3.org/2001/04/xmlenc#sha256"/>
        <DigestValue>7CWaBXmo3a942NOTzwKjTnDtPBGBc1jq/TtK2TOLUh4=</DigestValue>
      </Reference>
      <Reference URI="/xl/charts/chart98.xml?ContentType=application/vnd.openxmlformats-officedocument.drawingml.chart+xml">
        <DigestMethod Algorithm="http://www.w3.org/2001/04/xmlenc#sha256"/>
        <DigestValue>E/aOOIil1DIH6pwzzyrSgaCRDrsrPHuqJTjUGNJPh0s=</DigestValue>
      </Reference>
      <Reference URI="/xl/charts/chart99.xml?ContentType=application/vnd.openxmlformats-officedocument.drawingml.chart+xml">
        <DigestMethod Algorithm="http://www.w3.org/2001/04/xmlenc#sha256"/>
        <DigestValue>Nv6VEKeoy+61qI8XqMC6seu+z8Qb6/O2W72Z0X4X8ss=</DigestValue>
      </Reference>
      <Reference URI="/xl/charts/colors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1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1.xml?ContentType=application/vnd.ms-office.chartcolorstyle+xml">
        <DigestMethod Algorithm="http://www.w3.org/2001/04/xmlenc#sha256"/>
        <DigestValue>F2GJobP9LeomrHkTf/8ZRfZaTCJvYbbAFfwpe0tUgG4=</DigestValue>
      </Reference>
      <Reference URI="/xl/charts/colors22.xml?ContentType=application/vnd.ms-office.chartcolorstyle+xml">
        <DigestMethod Algorithm="http://www.w3.org/2001/04/xmlenc#sha256"/>
        <DigestValue>K36xYxM5g8bVJgjdKhx7zaJok8QG5lGEP2ZDpd56pKo=</DigestValue>
      </Reference>
      <Reference URI="/xl/charts/colors2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2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3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4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5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6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7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1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2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3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4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5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6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7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8.xml?ContentType=application/vnd.ms-office.chartcolorstyle+xml">
        <DigestMethod Algorithm="http://www.w3.org/2001/04/xmlenc#sha256"/>
        <DigestValue>BP77p9MYU/oKpjblyLjjCPwxJqm0ih9EkJR//5HVqS8=</DigestValue>
      </Reference>
      <Reference URI="/xl/charts/colors8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0.xml?ContentType=application/vnd.ms-office.chartcolorstyle+xml">
        <DigestMethod Algorithm="http://www.w3.org/2001/04/xmlenc#sha256"/>
        <DigestValue>BP77p9MYU/oKpjblyLjjCPwxJqm0ih9EkJR//5HVqS8=</DigestValue>
      </Reference>
      <Reference URI="/xl/charts/colors91.xml?ContentType=application/vnd.ms-office.chartcolorstyle+xml">
        <DigestMethod Algorithm="http://www.w3.org/2001/04/xmlenc#sha256"/>
        <DigestValue>BP77p9MYU/oKpjblyLjjCPwxJqm0ih9EkJR//5HVqS8=</DigestValue>
      </Reference>
      <Reference URI="/xl/charts/style1.xml?ContentType=application/vnd.ms-office.chartstyle+xml">
        <DigestMethod Algorithm="http://www.w3.org/2001/04/xmlenc#sha256"/>
        <DigestValue>Dg0kkgyxpLPV0Pr5oyMvec6dsPTz/Y1Z0wLFvQQwXmA=</DigestValue>
      </Reference>
      <Reference URI="/xl/charts/style10.xml?ContentType=application/vnd.ms-office.chartstyle+xml">
        <DigestMethod Algorithm="http://www.w3.org/2001/04/xmlenc#sha256"/>
        <DigestValue>d82wKbhknXd6Bro4+PoLqcqUOToVt5tP0RYPr1lBxyI=</DigestValue>
      </Reference>
      <Reference URI="/xl/charts/style11.xml?ContentType=application/vnd.ms-office.chartstyle+xml">
        <DigestMethod Algorithm="http://www.w3.org/2001/04/xmlenc#sha256"/>
        <DigestValue>d82wKbhknXd6Bro4+PoLqcqUOToVt5tP0RYPr1lBxyI=</DigestValue>
      </Reference>
      <Reference URI="/xl/charts/style12.xml?ContentType=application/vnd.ms-office.chartstyle+xml">
        <DigestMethod Algorithm="http://www.w3.org/2001/04/xmlenc#sha256"/>
        <DigestValue>d82wKbhknXd6Bro4+PoLqcqUOToVt5tP0RYPr1lBxyI=</DigestValue>
      </Reference>
      <Reference URI="/xl/charts/style13.xml?ContentType=application/vnd.ms-office.chartstyle+xml">
        <DigestMethod Algorithm="http://www.w3.org/2001/04/xmlenc#sha256"/>
        <DigestValue>Dg0kkgyxpLPV0Pr5oyMvec6dsPTz/Y1Z0wLFvQQwXmA=</DigestValue>
      </Reference>
      <Reference URI="/xl/charts/style14.xml?ContentType=application/vnd.ms-office.chartstyle+xml">
        <DigestMethod Algorithm="http://www.w3.org/2001/04/xmlenc#sha256"/>
        <DigestValue>Dg0kkgyxpLPV0Pr5oyMvec6dsPTz/Y1Z0wLFvQQwXmA=</DigestValue>
      </Reference>
      <Reference URI="/xl/charts/style15.xml?ContentType=application/vnd.ms-office.chartstyle+xml">
        <DigestMethod Algorithm="http://www.w3.org/2001/04/xmlenc#sha256"/>
        <DigestValue>wfntRu5YpC/YTrCFJ1yuDhOT1UtypaX+ns6BOBY2tp8=</DigestValue>
      </Reference>
      <Reference URI="/xl/charts/style16.xml?ContentType=application/vnd.ms-office.chartstyle+xml">
        <DigestMethod Algorithm="http://www.w3.org/2001/04/xmlenc#sha256"/>
        <DigestValue>Dg0kkgyxpLPV0Pr5oyMvec6dsPTz/Y1Z0wLFvQQwXmA=</DigestValue>
      </Reference>
      <Reference URI="/xl/charts/style17.xml?ContentType=application/vnd.ms-office.chartstyle+xml">
        <DigestMethod Algorithm="http://www.w3.org/2001/04/xmlenc#sha256"/>
        <DigestValue>Dg0kkgyxpLPV0Pr5oyMvec6dsPTz/Y1Z0wLFvQQwXmA=</DigestValue>
      </Reference>
      <Reference URI="/xl/charts/style18.xml?ContentType=application/vnd.ms-office.chartstyle+xml">
        <DigestMethod Algorithm="http://www.w3.org/2001/04/xmlenc#sha256"/>
        <DigestValue>Dg0kkgyxpLPV0Pr5oyMvec6dsPTz/Y1Z0wLFvQQwXmA=</DigestValue>
      </Reference>
      <Reference URI="/xl/charts/style19.xml?ContentType=application/vnd.ms-office.chartstyle+xml">
        <DigestMethod Algorithm="http://www.w3.org/2001/04/xmlenc#sha256"/>
        <DigestValue>Dg0kkgyxpLPV0Pr5oyMvec6dsPTz/Y1Z0wLFvQQwXmA=</DigestValue>
      </Reference>
      <Reference URI="/xl/charts/style2.xml?ContentType=application/vnd.ms-office.chartstyle+xml">
        <DigestMethod Algorithm="http://www.w3.org/2001/04/xmlenc#sha256"/>
        <DigestValue>wfntRu5YpC/YTrCFJ1yuDhOT1UtypaX+ns6BOBY2tp8=</DigestValue>
      </Reference>
      <Reference URI="/xl/charts/style20.xml?ContentType=application/vnd.ms-office.chartstyle+xml">
        <DigestMethod Algorithm="http://www.w3.org/2001/04/xmlenc#sha256"/>
        <DigestValue>nyw9E0JRwSCZ/7CghFBdhOGPxBke0DEBIerndKYnZfY=</DigestValue>
      </Reference>
      <Reference URI="/xl/charts/style21.xml?ContentType=application/vnd.ms-office.chartstyle+xml">
        <DigestMethod Algorithm="http://www.w3.org/2001/04/xmlenc#sha256"/>
        <DigestValue>Dg0kkgyxpLPV0Pr5oyMvec6dsPTz/Y1Z0wLFvQQwXmA=</DigestValue>
      </Reference>
      <Reference URI="/xl/charts/style22.xml?ContentType=application/vnd.ms-office.chartstyle+xml">
        <DigestMethod Algorithm="http://www.w3.org/2001/04/xmlenc#sha256"/>
        <DigestValue>Dg0kkgyxpLPV0Pr5oyMvec6dsPTz/Y1Z0wLFvQQwXmA=</DigestValue>
      </Reference>
      <Reference URI="/xl/charts/style23.xml?ContentType=application/vnd.ms-office.chartstyle+xml">
        <DigestMethod Algorithm="http://www.w3.org/2001/04/xmlenc#sha256"/>
        <DigestValue>Dg0kkgyxpLPV0Pr5oyMvec6dsPTz/Y1Z0wLFvQQwXmA=</DigestValue>
      </Reference>
      <Reference URI="/xl/charts/style24.xml?ContentType=application/vnd.ms-office.chartstyle+xml">
        <DigestMethod Algorithm="http://www.w3.org/2001/04/xmlenc#sha256"/>
        <DigestValue>nyw9E0JRwSCZ/7CghFBdhOGPxBke0DEBIerndKYnZfY=</DigestValue>
      </Reference>
      <Reference URI="/xl/charts/style25.xml?ContentType=application/vnd.ms-office.chartstyle+xml">
        <DigestMethod Algorithm="http://www.w3.org/2001/04/xmlenc#sha256"/>
        <DigestValue>Dg0kkgyxpLPV0Pr5oyMvec6dsPTz/Y1Z0wLFvQQwXmA=</DigestValue>
      </Reference>
      <Reference URI="/xl/charts/style26.xml?ContentType=application/vnd.ms-office.chartstyle+xml">
        <DigestMethod Algorithm="http://www.w3.org/2001/04/xmlenc#sha256"/>
        <DigestValue>Dg0kkgyxpLPV0Pr5oyMvec6dsPTz/Y1Z0wLFvQQwXmA=</DigestValue>
      </Reference>
      <Reference URI="/xl/charts/style27.xml?ContentType=application/vnd.ms-office.chartstyle+xml">
        <DigestMethod Algorithm="http://www.w3.org/2001/04/xmlenc#sha256"/>
        <DigestValue>Dg0kkgyxpLPV0Pr5oyMvec6dsPTz/Y1Z0wLFvQQwXmA=</DigestValue>
      </Reference>
      <Reference URI="/xl/charts/style28.xml?ContentType=application/vnd.ms-office.chartstyle+xml">
        <DigestMethod Algorithm="http://www.w3.org/2001/04/xmlenc#sha256"/>
        <DigestValue>Dg0kkgyxpLPV0Pr5oyMvec6dsPTz/Y1Z0wLFvQQwXmA=</DigestValue>
      </Reference>
      <Reference URI="/xl/charts/style29.xml?ContentType=application/vnd.ms-office.chartstyle+xml">
        <DigestMethod Algorithm="http://www.w3.org/2001/04/xmlenc#sha256"/>
        <DigestValue>Dg0kkgyxpLPV0Pr5oyMvec6dsPTz/Y1Z0wLFvQQwXmA=</DigestValue>
      </Reference>
      <Reference URI="/xl/charts/style3.xml?ContentType=application/vnd.ms-office.chartstyle+xml">
        <DigestMethod Algorithm="http://www.w3.org/2001/04/xmlenc#sha256"/>
        <DigestValue>nyw9E0JRwSCZ/7CghFBdhOGPxBke0DEBIerndKYnZfY=</DigestValue>
      </Reference>
      <Reference URI="/xl/charts/style30.xml?ContentType=application/vnd.ms-office.chartstyle+xml">
        <DigestMethod Algorithm="http://www.w3.org/2001/04/xmlenc#sha256"/>
        <DigestValue>Dg0kkgyxpLPV0Pr5oyMvec6dsPTz/Y1Z0wLFvQQwXmA=</DigestValue>
      </Reference>
      <Reference URI="/xl/charts/style31.xml?ContentType=application/vnd.ms-office.chartstyle+xml">
        <DigestMethod Algorithm="http://www.w3.org/2001/04/xmlenc#sha256"/>
        <DigestValue>Dg0kkgyxpLPV0Pr5oyMvec6dsPTz/Y1Z0wLFvQQwXmA=</DigestValue>
      </Reference>
      <Reference URI="/xl/charts/style32.xml?ContentType=application/vnd.ms-office.chartstyle+xml">
        <DigestMethod Algorithm="http://www.w3.org/2001/04/xmlenc#sha256"/>
        <DigestValue>nyw9E0JRwSCZ/7CghFBdhOGPxBke0DEBIerndKYnZfY=</DigestValue>
      </Reference>
      <Reference URI="/xl/charts/style33.xml?ContentType=application/vnd.ms-office.chartstyle+xml">
        <DigestMethod Algorithm="http://www.w3.org/2001/04/xmlenc#sha256"/>
        <DigestValue>nyw9E0JRwSCZ/7CghFBdhOGPxBke0DEBIerndKYnZfY=</DigestValue>
      </Reference>
      <Reference URI="/xl/charts/style34.xml?ContentType=application/vnd.ms-office.chartstyle+xml">
        <DigestMethod Algorithm="http://www.w3.org/2001/04/xmlenc#sha256"/>
        <DigestValue>Dg0kkgyxpLPV0Pr5oyMvec6dsPTz/Y1Z0wLFvQQwXmA=</DigestValue>
      </Reference>
      <Reference URI="/xl/charts/style35.xml?ContentType=application/vnd.ms-office.chartstyle+xml">
        <DigestMethod Algorithm="http://www.w3.org/2001/04/xmlenc#sha256"/>
        <DigestValue>nyw9E0JRwSCZ/7CghFBdhOGPxBke0DEBIerndKYnZfY=</DigestValue>
      </Reference>
      <Reference URI="/xl/charts/style36.xml?ContentType=application/vnd.ms-office.chartstyle+xml">
        <DigestMethod Algorithm="http://www.w3.org/2001/04/xmlenc#sha256"/>
        <DigestValue>Dg0kkgyxpLPV0Pr5oyMvec6dsPTz/Y1Z0wLFvQQwXmA=</DigestValue>
      </Reference>
      <Reference URI="/xl/charts/style37.xml?ContentType=application/vnd.ms-office.chartstyle+xml">
        <DigestMethod Algorithm="http://www.w3.org/2001/04/xmlenc#sha256"/>
        <DigestValue>Dg0kkgyxpLPV0Pr5oyMvec6dsPTz/Y1Z0wLFvQQwXmA=</DigestValue>
      </Reference>
      <Reference URI="/xl/charts/style38.xml?ContentType=application/vnd.ms-office.chartstyle+xml">
        <DigestMethod Algorithm="http://www.w3.org/2001/04/xmlenc#sha256"/>
        <DigestValue>d82wKbhknXd6Bro4+PoLqcqUOToVt5tP0RYPr1lBxyI=</DigestValue>
      </Reference>
      <Reference URI="/xl/charts/style39.xml?ContentType=application/vnd.ms-office.chartstyle+xml">
        <DigestMethod Algorithm="http://www.w3.org/2001/04/xmlenc#sha256"/>
        <DigestValue>Dg0kkgyxpLPV0Pr5oyMvec6dsPTz/Y1Z0wLFvQQwXmA=</DigestValue>
      </Reference>
      <Reference URI="/xl/charts/style4.xml?ContentType=application/vnd.ms-office.chartstyle+xml">
        <DigestMethod Algorithm="http://www.w3.org/2001/04/xmlenc#sha256"/>
        <DigestValue>Dg0kkgyxpLPV0Pr5oyMvec6dsPTz/Y1Z0wLFvQQwXmA=</DigestValue>
      </Reference>
      <Reference URI="/xl/charts/style40.xml?ContentType=application/vnd.ms-office.chartstyle+xml">
        <DigestMethod Algorithm="http://www.w3.org/2001/04/xmlenc#sha256"/>
        <DigestValue>nyw9E0JRwSCZ/7CghFBdhOGPxBke0DEBIerndKYnZfY=</DigestValue>
      </Reference>
      <Reference URI="/xl/charts/style41.xml?ContentType=application/vnd.ms-office.chartstyle+xml">
        <DigestMethod Algorithm="http://www.w3.org/2001/04/xmlenc#sha256"/>
        <DigestValue>nyw9E0JRwSCZ/7CghFBdhOGPxBke0DEBIerndKYnZfY=</DigestValue>
      </Reference>
      <Reference URI="/xl/charts/style42.xml?ContentType=application/vnd.ms-office.chartstyle+xml">
        <DigestMethod Algorithm="http://www.w3.org/2001/04/xmlenc#sha256"/>
        <DigestValue>YQRnL2/g8KvbXOE1cvUpDLAd0F7gK5XX4i8DE1Hejjk=</DigestValue>
      </Reference>
      <Reference URI="/xl/charts/style43.xml?ContentType=application/vnd.ms-office.chartstyle+xml">
        <DigestMethod Algorithm="http://www.w3.org/2001/04/xmlenc#sha256"/>
        <DigestValue>Dg0kkgyxpLPV0Pr5oyMvec6dsPTz/Y1Z0wLFvQQwXmA=</DigestValue>
      </Reference>
      <Reference URI="/xl/charts/style44.xml?ContentType=application/vnd.ms-office.chartstyle+xml">
        <DigestMethod Algorithm="http://www.w3.org/2001/04/xmlenc#sha256"/>
        <DigestValue>nyw9E0JRwSCZ/7CghFBdhOGPxBke0DEBIerndKYnZfY=</DigestValue>
      </Reference>
      <Reference URI="/xl/charts/style45.xml?ContentType=application/vnd.ms-office.chartstyle+xml">
        <DigestMethod Algorithm="http://www.w3.org/2001/04/xmlenc#sha256"/>
        <DigestValue>d82wKbhknXd6Bro4+PoLqcqUOToVt5tP0RYPr1lBxyI=</DigestValue>
      </Reference>
      <Reference URI="/xl/charts/style46.xml?ContentType=application/vnd.ms-office.chartstyle+xml">
        <DigestMethod Algorithm="http://www.w3.org/2001/04/xmlenc#sha256"/>
        <DigestValue>wfntRu5YpC/YTrCFJ1yuDhOT1UtypaX+ns6BOBY2tp8=</DigestValue>
      </Reference>
      <Reference URI="/xl/charts/style47.xml?ContentType=application/vnd.ms-office.chartstyle+xml">
        <DigestMethod Algorithm="http://www.w3.org/2001/04/xmlenc#sha256"/>
        <DigestValue>nyw9E0JRwSCZ/7CghFBdhOGPxBke0DEBIerndKYnZfY=</DigestValue>
      </Reference>
      <Reference URI="/xl/charts/style48.xml?ContentType=application/vnd.ms-office.chartstyle+xml">
        <DigestMethod Algorithm="http://www.w3.org/2001/04/xmlenc#sha256"/>
        <DigestValue>d82wKbhknXd6Bro4+PoLqcqUOToVt5tP0RYPr1lBxyI=</DigestValue>
      </Reference>
      <Reference URI="/xl/charts/style49.xml?ContentType=application/vnd.ms-office.chartstyle+xml">
        <DigestMethod Algorithm="http://www.w3.org/2001/04/xmlenc#sha256"/>
        <DigestValue>nyw9E0JRwSCZ/7CghFBdhOGPxBke0DEBIerndKYnZfY=</DigestValue>
      </Reference>
      <Reference URI="/xl/charts/style5.xml?ContentType=application/vnd.ms-office.chartstyle+xml">
        <DigestMethod Algorithm="http://www.w3.org/2001/04/xmlenc#sha256"/>
        <DigestValue>nyw9E0JRwSCZ/7CghFBdhOGPxBke0DEBIerndKYnZfY=</DigestValue>
      </Reference>
      <Reference URI="/xl/charts/style50.xml?ContentType=application/vnd.ms-office.chartstyle+xml">
        <DigestMethod Algorithm="http://www.w3.org/2001/04/xmlenc#sha256"/>
        <DigestValue>nyw9E0JRwSCZ/7CghFBdhOGPxBke0DEBIerndKYnZfY=</DigestValue>
      </Reference>
      <Reference URI="/xl/charts/style51.xml?ContentType=application/vnd.ms-office.chartstyle+xml">
        <DigestMethod Algorithm="http://www.w3.org/2001/04/xmlenc#sha256"/>
        <DigestValue>d82wKbhknXd6Bro4+PoLqcqUOToVt5tP0RYPr1lBxyI=</DigestValue>
      </Reference>
      <Reference URI="/xl/charts/style52.xml?ContentType=application/vnd.ms-office.chartstyle+xml">
        <DigestMethod Algorithm="http://www.w3.org/2001/04/xmlenc#sha256"/>
        <DigestValue>wfntRu5YpC/YTrCFJ1yuDhOT1UtypaX+ns6BOBY2tp8=</DigestValue>
      </Reference>
      <Reference URI="/xl/charts/style53.xml?ContentType=application/vnd.ms-office.chartstyle+xml">
        <DigestMethod Algorithm="http://www.w3.org/2001/04/xmlenc#sha256"/>
        <DigestValue>nyw9E0JRwSCZ/7CghFBdhOGPxBke0DEBIerndKYnZfY=</DigestValue>
      </Reference>
      <Reference URI="/xl/charts/style54.xml?ContentType=application/vnd.ms-office.chartstyle+xml">
        <DigestMethod Algorithm="http://www.w3.org/2001/04/xmlenc#sha256"/>
        <DigestValue>d82wKbhknXd6Bro4+PoLqcqUOToVt5tP0RYPr1lBxyI=</DigestValue>
      </Reference>
      <Reference URI="/xl/charts/style55.xml?ContentType=application/vnd.ms-office.chartstyle+xml">
        <DigestMethod Algorithm="http://www.w3.org/2001/04/xmlenc#sha256"/>
        <DigestValue>wfntRu5YpC/YTrCFJ1yuDhOT1UtypaX+ns6BOBY2tp8=</DigestValue>
      </Reference>
      <Reference URI="/xl/charts/style56.xml?ContentType=application/vnd.ms-office.chartstyle+xml">
        <DigestMethod Algorithm="http://www.w3.org/2001/04/xmlenc#sha256"/>
        <DigestValue>nyw9E0JRwSCZ/7CghFBdhOGPxBke0DEBIerndKYnZfY=</DigestValue>
      </Reference>
      <Reference URI="/xl/charts/style57.xml?ContentType=application/vnd.ms-office.chartstyle+xml">
        <DigestMethod Algorithm="http://www.w3.org/2001/04/xmlenc#sha256"/>
        <DigestValue>d82wKbhknXd6Bro4+PoLqcqUOToVt5tP0RYPr1lBxyI=</DigestValue>
      </Reference>
      <Reference URI="/xl/charts/style58.xml?ContentType=application/vnd.ms-office.chartstyle+xml">
        <DigestMethod Algorithm="http://www.w3.org/2001/04/xmlenc#sha256"/>
        <DigestValue>wfntRu5YpC/YTrCFJ1yuDhOT1UtypaX+ns6BOBY2tp8=</DigestValue>
      </Reference>
      <Reference URI="/xl/charts/style59.xml?ContentType=application/vnd.ms-office.chartstyle+xml">
        <DigestMethod Algorithm="http://www.w3.org/2001/04/xmlenc#sha256"/>
        <DigestValue>Dg0kkgyxpLPV0Pr5oyMvec6dsPTz/Y1Z0wLFvQQwXmA=</DigestValue>
      </Reference>
      <Reference URI="/xl/charts/style6.xml?ContentType=application/vnd.ms-office.chartstyle+xml">
        <DigestMethod Algorithm="http://www.w3.org/2001/04/xmlenc#sha256"/>
        <DigestValue>Dg0kkgyxpLPV0Pr5oyMvec6dsPTz/Y1Z0wLFvQQwXmA=</DigestValue>
      </Reference>
      <Reference URI="/xl/charts/style60.xml?ContentType=application/vnd.ms-office.chartstyle+xml">
        <DigestMethod Algorithm="http://www.w3.org/2001/04/xmlenc#sha256"/>
        <DigestValue>nyw9E0JRwSCZ/7CghFBdhOGPxBke0DEBIerndKYnZfY=</DigestValue>
      </Reference>
      <Reference URI="/xl/charts/style61.xml?ContentType=application/vnd.ms-office.chartstyle+xml">
        <DigestMethod Algorithm="http://www.w3.org/2001/04/xmlenc#sha256"/>
        <DigestValue>d82wKbhknXd6Bro4+PoLqcqUOToVt5tP0RYPr1lBxyI=</DigestValue>
      </Reference>
      <Reference URI="/xl/charts/style62.xml?ContentType=application/vnd.ms-office.chartstyle+xml">
        <DigestMethod Algorithm="http://www.w3.org/2001/04/xmlenc#sha256"/>
        <DigestValue>wfntRu5YpC/YTrCFJ1yuDhOT1UtypaX+ns6BOBY2tp8=</DigestValue>
      </Reference>
      <Reference URI="/xl/charts/style63.xml?ContentType=application/vnd.ms-office.chartstyle+xml">
        <DigestMethod Algorithm="http://www.w3.org/2001/04/xmlenc#sha256"/>
        <DigestValue>Dg0kkgyxpLPV0Pr5oyMvec6dsPTz/Y1Z0wLFvQQwXmA=</DigestValue>
      </Reference>
      <Reference URI="/xl/charts/style64.xml?ContentType=application/vnd.ms-office.chartstyle+xml">
        <DigestMethod Algorithm="http://www.w3.org/2001/04/xmlenc#sha256"/>
        <DigestValue>Dg0kkgyxpLPV0Pr5oyMvec6dsPTz/Y1Z0wLFvQQwXmA=</DigestValue>
      </Reference>
      <Reference URI="/xl/charts/style65.xml?ContentType=application/vnd.ms-office.chartstyle+xml">
        <DigestMethod Algorithm="http://www.w3.org/2001/04/xmlenc#sha256"/>
        <DigestValue>nyw9E0JRwSCZ/7CghFBdhOGPxBke0DEBIerndKYnZfY=</DigestValue>
      </Reference>
      <Reference URI="/xl/charts/style66.xml?ContentType=application/vnd.ms-office.chartstyle+xml">
        <DigestMethod Algorithm="http://www.w3.org/2001/04/xmlenc#sha256"/>
        <DigestValue>YQRnL2/g8KvbXOE1cvUpDLAd0F7gK5XX4i8DE1Hejjk=</DigestValue>
      </Reference>
      <Reference URI="/xl/charts/style67.xml?ContentType=application/vnd.ms-office.chartstyle+xml">
        <DigestMethod Algorithm="http://www.w3.org/2001/04/xmlenc#sha256"/>
        <DigestValue>nyw9E0JRwSCZ/7CghFBdhOGPxBke0DEBIerndKYnZfY=</DigestValue>
      </Reference>
      <Reference URI="/xl/charts/style68.xml?ContentType=application/vnd.ms-office.chartstyle+xml">
        <DigestMethod Algorithm="http://www.w3.org/2001/04/xmlenc#sha256"/>
        <DigestValue>Dg0kkgyxpLPV0Pr5oyMvec6dsPTz/Y1Z0wLFvQQwXmA=</DigestValue>
      </Reference>
      <Reference URI="/xl/charts/style69.xml?ContentType=application/vnd.ms-office.chartstyle+xml">
        <DigestMethod Algorithm="http://www.w3.org/2001/04/xmlenc#sha256"/>
        <DigestValue>Dg0kkgyxpLPV0Pr5oyMvec6dsPTz/Y1Z0wLFvQQwXmA=</DigestValue>
      </Reference>
      <Reference URI="/xl/charts/style7.xml?ContentType=application/vnd.ms-office.chartstyle+xml">
        <DigestMethod Algorithm="http://www.w3.org/2001/04/xmlenc#sha256"/>
        <DigestValue>nyw9E0JRwSCZ/7CghFBdhOGPxBke0DEBIerndKYnZfY=</DigestValue>
      </Reference>
      <Reference URI="/xl/charts/style70.xml?ContentType=application/vnd.ms-office.chartstyle+xml">
        <DigestMethod Algorithm="http://www.w3.org/2001/04/xmlenc#sha256"/>
        <DigestValue>Dg0kkgyxpLPV0Pr5oyMvec6dsPTz/Y1Z0wLFvQQwXmA=</DigestValue>
      </Reference>
      <Reference URI="/xl/charts/style71.xml?ContentType=application/vnd.ms-office.chartstyle+xml">
        <DigestMethod Algorithm="http://www.w3.org/2001/04/xmlenc#sha256"/>
        <DigestValue>nyw9E0JRwSCZ/7CghFBdhOGPxBke0DEBIerndKYnZfY=</DigestValue>
      </Reference>
      <Reference URI="/xl/charts/style72.xml?ContentType=application/vnd.ms-office.chartstyle+xml">
        <DigestMethod Algorithm="http://www.w3.org/2001/04/xmlenc#sha256"/>
        <DigestValue>nyw9E0JRwSCZ/7CghFBdhOGPxBke0DEBIerndKYnZfY=</DigestValue>
      </Reference>
      <Reference URI="/xl/charts/style73.xml?ContentType=application/vnd.ms-office.chartstyle+xml">
        <DigestMethod Algorithm="http://www.w3.org/2001/04/xmlenc#sha256"/>
        <DigestValue>d82wKbhknXd6Bro4+PoLqcqUOToVt5tP0RYPr1lBxyI=</DigestValue>
      </Reference>
      <Reference URI="/xl/charts/style74.xml?ContentType=application/vnd.ms-office.chartstyle+xml">
        <DigestMethod Algorithm="http://www.w3.org/2001/04/xmlenc#sha256"/>
        <DigestValue>d82wKbhknXd6Bro4+PoLqcqUOToVt5tP0RYPr1lBxyI=</DigestValue>
      </Reference>
      <Reference URI="/xl/charts/style75.xml?ContentType=application/vnd.ms-office.chartstyle+xml">
        <DigestMethod Algorithm="http://www.w3.org/2001/04/xmlenc#sha256"/>
        <DigestValue>Dg0kkgyxpLPV0Pr5oyMvec6dsPTz/Y1Z0wLFvQQwXmA=</DigestValue>
      </Reference>
      <Reference URI="/xl/charts/style76.xml?ContentType=application/vnd.ms-office.chartstyle+xml">
        <DigestMethod Algorithm="http://www.w3.org/2001/04/xmlenc#sha256"/>
        <DigestValue>d82wKbhknXd6Bro4+PoLqcqUOToVt5tP0RYPr1lBxyI=</DigestValue>
      </Reference>
      <Reference URI="/xl/charts/style77.xml?ContentType=application/vnd.ms-office.chartstyle+xml">
        <DigestMethod Algorithm="http://www.w3.org/2001/04/xmlenc#sha256"/>
        <DigestValue>Dg0kkgyxpLPV0Pr5oyMvec6dsPTz/Y1Z0wLFvQQwXmA=</DigestValue>
      </Reference>
      <Reference URI="/xl/charts/style78.xml?ContentType=application/vnd.ms-office.chartstyle+xml">
        <DigestMethod Algorithm="http://www.w3.org/2001/04/xmlenc#sha256"/>
        <DigestValue>Dg0kkgyxpLPV0Pr5oyMvec6dsPTz/Y1Z0wLFvQQwXmA=</DigestValue>
      </Reference>
      <Reference URI="/xl/charts/style79.xml?ContentType=application/vnd.ms-office.chartstyle+xml">
        <DigestMethod Algorithm="http://www.w3.org/2001/04/xmlenc#sha256"/>
        <DigestValue>nyw9E0JRwSCZ/7CghFBdhOGPxBke0DEBIerndKYnZfY=</DigestValue>
      </Reference>
      <Reference URI="/xl/charts/style8.xml?ContentType=application/vnd.ms-office.chartstyle+xml">
        <DigestMethod Algorithm="http://www.w3.org/2001/04/xmlenc#sha256"/>
        <DigestValue>nyw9E0JRwSCZ/7CghFBdhOGPxBke0DEBIerndKYnZfY=</DigestValue>
      </Reference>
      <Reference URI="/xl/charts/style80.xml?ContentType=application/vnd.ms-office.chartstyle+xml">
        <DigestMethod Algorithm="http://www.w3.org/2001/04/xmlenc#sha256"/>
        <DigestValue>nyw9E0JRwSCZ/7CghFBdhOGPxBke0DEBIerndKYnZfY=</DigestValue>
      </Reference>
      <Reference URI="/xl/charts/style81.xml?ContentType=application/vnd.ms-office.chartstyle+xml">
        <DigestMethod Algorithm="http://www.w3.org/2001/04/xmlenc#sha256"/>
        <DigestValue>Dg0kkgyxpLPV0Pr5oyMvec6dsPTz/Y1Z0wLFvQQwXmA=</DigestValue>
      </Reference>
      <Reference URI="/xl/charts/style82.xml?ContentType=application/vnd.ms-office.chartstyle+xml">
        <DigestMethod Algorithm="http://www.w3.org/2001/04/xmlenc#sha256"/>
        <DigestValue>Dg0kkgyxpLPV0Pr5oyMvec6dsPTz/Y1Z0wLFvQQwXmA=</DigestValue>
      </Reference>
      <Reference URI="/xl/charts/style83.xml?ContentType=application/vnd.ms-office.chartstyle+xml">
        <DigestMethod Algorithm="http://www.w3.org/2001/04/xmlenc#sha256"/>
        <DigestValue>d82wKbhknXd6Bro4+PoLqcqUOToVt5tP0RYPr1lBxyI=</DigestValue>
      </Reference>
      <Reference URI="/xl/charts/style84.xml?ContentType=application/vnd.ms-office.chartstyle+xml">
        <DigestMethod Algorithm="http://www.w3.org/2001/04/xmlenc#sha256"/>
        <DigestValue>YQRnL2/g8KvbXOE1cvUpDLAd0F7gK5XX4i8DE1Hejjk=</DigestValue>
      </Reference>
      <Reference URI="/xl/charts/style85.xml?ContentType=application/vnd.ms-office.chartstyle+xml">
        <DigestMethod Algorithm="http://www.w3.org/2001/04/xmlenc#sha256"/>
        <DigestValue>d82wKbhknXd6Bro4+PoLqcqUOToVt5tP0RYPr1lBxyI=</DigestValue>
      </Reference>
      <Reference URI="/xl/charts/style86.xml?ContentType=application/vnd.ms-office.chartstyle+xml">
        <DigestMethod Algorithm="http://www.w3.org/2001/04/xmlenc#sha256"/>
        <DigestValue>Dg0kkgyxpLPV0Pr5oyMvec6dsPTz/Y1Z0wLFvQQwXmA=</DigestValue>
      </Reference>
      <Reference URI="/xl/charts/style87.xml?ContentType=application/vnd.ms-office.chartstyle+xml">
        <DigestMethod Algorithm="http://www.w3.org/2001/04/xmlenc#sha256"/>
        <DigestValue>Dg0kkgyxpLPV0Pr5oyMvec6dsPTz/Y1Z0wLFvQQwXmA=</DigestValue>
      </Reference>
      <Reference URI="/xl/charts/style88.xml?ContentType=application/vnd.ms-office.chartstyle+xml">
        <DigestMethod Algorithm="http://www.w3.org/2001/04/xmlenc#sha256"/>
        <DigestValue>Dg0kkgyxpLPV0Pr5oyMvec6dsPTz/Y1Z0wLFvQQwXmA=</DigestValue>
      </Reference>
      <Reference URI="/xl/charts/style89.xml?ContentType=application/vnd.ms-office.chartstyle+xml">
        <DigestMethod Algorithm="http://www.w3.org/2001/04/xmlenc#sha256"/>
        <DigestValue>Dg0kkgyxpLPV0Pr5oyMvec6dsPTz/Y1Z0wLFvQQwXmA=</DigestValue>
      </Reference>
      <Reference URI="/xl/charts/style9.xml?ContentType=application/vnd.ms-office.chartstyle+xml">
        <DigestMethod Algorithm="http://www.w3.org/2001/04/xmlenc#sha256"/>
        <DigestValue>nyw9E0JRwSCZ/7CghFBdhOGPxBke0DEBIerndKYnZfY=</DigestValue>
      </Reference>
      <Reference URI="/xl/charts/style90.xml?ContentType=application/vnd.ms-office.chartstyle+xml">
        <DigestMethod Algorithm="http://www.w3.org/2001/04/xmlenc#sha256"/>
        <DigestValue>d82wKbhknXd6Bro4+PoLqcqUOToVt5tP0RYPr1lBxyI=</DigestValue>
      </Reference>
      <Reference URI="/xl/charts/style91.xml?ContentType=application/vnd.ms-office.chartstyle+xml">
        <DigestMethod Algorithm="http://www.w3.org/2001/04/xmlenc#sha256"/>
        <DigestValue>d82wKbhknXd6Bro4+PoLqcqUOToVt5tP0RYPr1lBxyI=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aT94V8Wz1bpzKr/beusbcXJut1shLdaYPh7KFdfLu4M=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SLBdjJZrlVx5b/asLLNfrwy960d8BKXDlTQQ/5J3iAE=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NeO1L6dAvNVrBUFt245AfZIkcb03O7XOlKVarDf6dTI=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PZiZbzjOsswiAyB2IhNrO96vMsjDkrCCbwvxEm/27J4=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Gos1TfgQFtEKgS3x7/JvIocwFZ1oqfx17dHF677dI8U=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M9t1Rms7IzuloIAo+rSdMVe1CLL3Un9jSdsw5PxE09I=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ug1UIdRPFh0/fdnURQZmhobYZmWzJTXOnRtOa/H3Wgo=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LlRvSUA/YbvE6YfA1T6AvRWlu9GzmUzQkON+2Agnm0U=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L80jWAv+6vL3CsDEN9C3G+ScrUiNdvGyCEtKtzrslmI=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G25i7/MgKkkO+HUxHTd9tgNa4IUCnSw/Kuhw4o+d2y4=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aiKAak4BkCTojwahbgfy0cVZWoSYtej3VYt+cjTJefU=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ZKrQfRqrQ6yYz3Yi7IZhh1X0DcONl9EI9re48x6/SJU=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CumtBOFGALAabAEac7jRORMRxty4im5jaXfH+F7932U=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R6zJDNZwNRyaesrSihWZRtwcSVm1Wa26OkbGw78BnBM=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uASd5WzaXNgRc2hWpnX1GRK8wCRfcY7hMZDXP135EJ0=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Tr75+L5WW1/V1LfmoashfaVvcrPHTdvrZDgcDRZxYTw=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qlbk91aBNOxHH25BBvN5s6b98Yjeob6KPZW/f4TFiQs=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hSi/uYvsJIv85M96lKouX0xrm0pFYWjGJzer2wNGW6g=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KY7AdIOnPjSVBkaSvXpSjlpCa+lhPejjOQZE6C2cblI=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mz1Nq19qbJiS9A3cyPAAyJxWB46OW8FrHmm6Pi0HR9E=</DigestValue>
      </Reference>
      <Reference URI="/xl/drawings/_rels/drawing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pA5O7eDXhzrPoAX7kFCCcjk9glBUXuYTZHvaNkrnCnA=</DigestValue>
      </Reference>
      <Reference URI="/xl/drawings/_rels/drawing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g4n3/qtG1XncjXenwqJ/nAywK3hIb9zrLj/1Ksz2TiY=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7N73HWxKt6jzpG4x/PsoQfxmAeBBvqnkxELZTSaIYG4=</DigestValue>
      </Reference>
      <Reference URI="/xl/drawings/_rels/drawing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qF3XAu51LPE1gUqSWsEXXOxOQv219+ohzZU7E3dk0V0=</DigestValue>
      </Reference>
      <Reference URI="/xl/drawings/_rels/drawing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DH8+UlLomaRRYRFNKLBnT4/+7IDeCmEZQl7VMyC17XM=</DigestValue>
      </Reference>
      <Reference URI="/xl/drawings/_rels/drawing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O8tKPTLjsRpPCsPRwkHf0zCJx8C2pRD1/lBjg0sZHF8=</DigestValue>
      </Reference>
      <Reference URI="/xl/drawings/_rels/drawing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xXoGwWjX19QNioxypsm9R3n0Z9l5xs7XIzAs4RhKW5g=</DigestValue>
      </Reference>
      <Reference URI="/xl/drawings/_rels/drawing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0UTXVXENPhcvfqmVaLeEn0pjjET3MrTvONgwz6RH95w=</DigestValue>
      </Reference>
      <Reference URI="/xl/drawings/_rels/drawing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OFX2tQ7u4vCjdRNRjx9dTC51XLTj5fPIfS6ANyq/OCg=</DigestValue>
      </Reference>
      <Reference URI="/xl/drawings/_rels/drawing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rU1/ClIjzxGmmj1YNNOcy3++wV2k+CpE8eUVW1iMXb8=</DigestValue>
      </Reference>
      <Reference URI="/xl/drawings/_rels/drawing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xkrduYShRnhv+5f/2tLjbuawSvg73iqUWCgMRi9g0eI=</DigestValue>
      </Reference>
      <Reference URI="/xl/drawings/_rels/drawing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rc/NASHVyhj2ErBs6O0TK7ud4Ls9eEn6iaJyef91QLU=</DigestValue>
      </Reference>
      <Reference URI="/xl/drawings/_rels/drawing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P+YloMavucAtlIWamKxQEb6PvlRyDRhMi14UvO7krug=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NkNFbYegz49MBZkEPonzmJKzHteMHeA7bOfa2K0kwwo=</DigestValue>
      </Reference>
      <Reference URI="/xl/drawings/_rels/drawing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1R09rs7igsIZW5YmMXbXm6Ec4WP6n8O3zbk84nJKo0k=</DigestValue>
      </Reference>
      <Reference URI="/xl/drawings/_rels/drawing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rW64bP+1FJ31EyWsuW32bBww2qa+H1bJHMM5l4HuT8g=</DigestValue>
      </Reference>
      <Reference URI="/xl/drawings/_rels/drawing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rnIXixzrKhwahMdEn22eu4vhIY2/8zNAYVpFZwoiI8M=</DigestValue>
      </Reference>
      <Reference URI="/xl/drawings/_rels/drawing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pFwmVxvsAMej8CZwgpZOQsJO952NCN65VUUOIMiyjCA=</DigestValue>
      </Reference>
      <Reference URI="/xl/drawings/_rels/drawing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d0aGHKIEqr5g2x0LnJmGJUEqTH2x7koKUSdpUorW+kg=</DigestValue>
      </Reference>
      <Reference URI="/xl/drawings/_rels/drawing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+ITgwjW1eHK3AW4itw41NJHMwCPTNRiGnN0NXmm6/WQ=</DigestValue>
      </Reference>
      <Reference URI="/xl/drawings/_rels/drawing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1/SekxinLTJdpB/1RBrv52HCgBBqO2JJDSpiajhqdEk=</DigestValue>
      </Reference>
      <Reference URI="/xl/drawings/_rels/drawing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iGxf99/iseUFI7BnRLQkF1wh849KMdgtNJQ5o3Jlf9o=</DigestValue>
      </Reference>
      <Reference URI="/xl/drawings/_rels/drawing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2zF9w+dQF2oJie93g4dOOwbMey8roktQO7j60xB031w=</DigestValue>
      </Reference>
      <Reference URI="/xl/drawings/_rels/drawing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AnaYy00Obo0gYRTCD+TnQLnfC1KwnLk0l7fsSn3C8Ao=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kmJLY1xZSMTtGmZFbw2FqmQYqlocEzB2vlJL4FVhfjM=</DigestValue>
      </Reference>
      <Reference URI="/xl/drawings/_rels/drawing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OP2xlSzke7Tt0ODPDeYU5HjrXnIWJCvHRIxhmXM19BE=</DigestValue>
      </Reference>
      <Reference URI="/xl/drawings/_rels/drawing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Re+b76IMdBEIfv1eGclDgE85/A/S3hjL4PIuylDNTck=</DigestValue>
      </Reference>
      <Reference URI="/xl/drawings/_rels/drawing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c15JdkWomRCZEs8QG0bxYGrT6IHA+mydPjwrG0C2Ahg=</DigestValue>
      </Reference>
      <Reference URI="/xl/drawings/_rels/drawing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0vPKXzsGz/WcXP88Qo+s5p9G6ZJ3xygmUD3bGwXNQLU=</DigestValue>
      </Reference>
      <Reference URI="/xl/drawings/_rels/drawing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JN8kcJdKsTTTEZz6iccdJbTqHuLDXTQf416hl57+Cxk=</DigestValue>
      </Reference>
      <Reference URI="/xl/drawings/_rels/drawing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nDEZI6AmnpEh9KKE+t0EjTCKdvuJVnHpIE1GV9sF6ME=</DigestValue>
      </Reference>
      <Reference URI="/xl/drawings/_rels/drawing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reAE8ycQW/mkWSwP0AJG844Mv360j6J6f1An3gfzUWc=</DigestValue>
      </Reference>
      <Reference URI="/xl/drawings/_rels/drawing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g62Ma4/3Fx+IdgCmb9VlJo0o1rq355m1fRaM9CvBFbM=</DigestValue>
      </Reference>
      <Reference URI="/xl/drawings/_rels/drawing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JBkFRb1yBxWudBXL4WjbMVIJ9+CJ1BJTovF+mHp0tRU=</DigestValue>
      </Reference>
      <Reference URI="/xl/drawings/_rels/drawing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airGVhBC0W1MA+N9K26fDBefmoD2imbn5Rsn6iL7nnY=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PWFCXY5XAQOHcKxHe+KdoAxWkwD4iqN21wRDGjq+mlg=</DigestValue>
      </Reference>
      <Reference URI="/xl/drawings/_rels/drawing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55JupQbOOP/Dgl4NoaBPbVlqcJEiUzzFOx2GscoAkjc=</DigestValue>
      </Reference>
      <Reference URI="/xl/drawings/_rels/drawing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gyZHiqvsrGXKHHjw5y+YUvfQCmVVfRQxvS8H+sUPkhQ=</DigestValue>
      </Reference>
      <Reference URI="/xl/drawings/_rels/drawing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PAgrIAAMHdvnjmtwELOpOJc60quMOU16xBa2NbPJRMs=</DigestValue>
      </Reference>
      <Reference URI="/xl/drawings/_rels/drawing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iJH15L1G4LZEH1EV6a0YmWmlIQeCgaSgYBuOdt5tjz0=</DigestValue>
      </Reference>
      <Reference URI="/xl/drawings/_rels/drawing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l6UVT5dxR0UcVj4KkNKRky9J3VXqrqeTFxtmCjNM6as=</DigestValue>
      </Reference>
      <Reference URI="/xl/drawings/_rels/drawing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yC5PzOwzad9akao2Ql9FHBdOWdLK1S8pb2suJFi8Gac=</DigestValue>
      </Reference>
      <Reference URI="/xl/drawings/_rels/drawing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COh9rCGp1BOmV1pM8nRwv3IvXO/MbX9hHEIimwZGiqk=</DigestValue>
      </Reference>
      <Reference URI="/xl/drawings/_rels/drawing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gUWo+d42isW9Mzp8c/EpmKMzHgIVfB9DTd2gQtsjLOo=</DigestValue>
      </Reference>
      <Reference URI="/xl/drawings/_rels/drawing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GVGH85L/ekhYNK2pg7EGYEqFx7oFhXC+1mD4RGFGU+M=</DigestValue>
      </Reference>
      <Reference URI="/xl/drawings/_rels/drawing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bLCDM+BYwd27k54e9PMzc53fcvDdNgMqeqbVYBs+VsU=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tMqg/ByFVewM7jIEYNud9fCnT91JXi+ngrpoZBuvov4=</DigestValue>
      </Reference>
      <Reference URI="/xl/drawings/_rels/drawing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6fOAJymfzIqDfihxXZXAAojwR7JuFMrYDaJKl8pJCqY=</DigestValue>
      </Reference>
      <Reference URI="/xl/drawings/_rels/drawing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wDaCZriHoyRcJ8B/SBBf23JQn9XBpT2R6z1fJoW/BCA=</DigestValue>
      </Reference>
      <Reference URI="/xl/drawings/_rels/drawing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azWBVWGxMLMPPiNxZzGSfGsIZHsrMhE9y55IH7EAEB4=</DigestValue>
      </Reference>
      <Reference URI="/xl/drawings/_rels/drawing7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XrC6QveWgEiTIwgcdnvC99oHWzWxizodTFy2aLnQy4w=</DigestValue>
      </Reference>
      <Reference URI="/xl/drawings/_rels/drawing7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ilL7zReEYEh1HoA3lIDV3DLkGj4DndQhr8X/PVNvr/M=</DigestValue>
      </Reference>
      <Reference URI="/xl/drawings/_rels/drawing7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/kznH/OJrmwk6xVFjKes4ixcL4A5an5sc8a92P8ROAg=</DigestValue>
      </Reference>
      <Reference URI="/xl/drawings/_rels/drawing7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WjPzCrYzJxLplMpa/24BdBeZM9Lq/9DZt9gJHmpSQQs=</DigestValue>
      </Reference>
      <Reference URI="/xl/drawings/_rels/drawing7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rcq+tqaPtaELUu6iE1Jh1faJLMuODui0Z2ReU/BpdSQ=</DigestValue>
      </Reference>
      <Reference URI="/xl/drawings/_rels/drawing7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lImiABKrvLiLYi6CtIZOu6Dn2f79neBT0eKFrYqyrN0=</DigestValue>
      </Reference>
      <Reference URI="/xl/drawings/_rels/drawing7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TmQUq3mDOTkjCrYmzUP+zLStwjaFyXJkMjsRdptELjw=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VmgGJYdooV0+rFzclzpdwcYxEdzasLxCgKiukwSp0k0=</DigestValue>
      </Reference>
      <Reference URI="/xl/drawings/_rels/drawing8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MKFkn3AP7v4OYL8Gz7nnRbmTMCOiDHidk8SrKR8XhH0=</DigestValue>
      </Reference>
      <Reference URI="/xl/drawings/_rels/drawing8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TELOlFxxVn+esW3tS38NjfwVxPADMBGT0vOPE1T5UUs=</DigestValue>
      </Reference>
      <Reference URI="/xl/drawings/_rels/drawing8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WyOaImx7b++ePKrb3htIVUfuiirKlfIry6Jt6SY1Xc4=</DigestValue>
      </Reference>
      <Reference URI="/xl/drawings/_rels/drawing8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Go6cjAHfNKH8pv11CuKsxf3r1IW4iFDHMWc7ewNKNYo=</DigestValue>
      </Reference>
      <Reference URI="/xl/drawings/_rels/drawing8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nd8MSQ6U65LeQixS/maMFhpqndW0EgeK/iCeXZnmH0o=</DigestValue>
      </Reference>
      <Reference URI="/xl/drawings/_rels/drawing8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spFLUtQKs+2FaQub6KDeRhZk8bs8itu3LKFyAGJHt2M=</DigestValue>
      </Reference>
      <Reference URI="/xl/drawings/_rels/drawing8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PjrBYpfsqS4jM7uQLbaxfRdOLA1Znz5p+yyTgyS57Oo=</DigestValue>
      </Reference>
      <Reference URI="/xl/drawings/_rels/drawing8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FVtg2QjQUpyN/YlOWvAWKX65ehdBoguZLD/WbQyPoOY=</DigestValue>
      </Reference>
      <Reference URI="/xl/drawings/_rels/drawing8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7KLCfZg15ZNb38Zgkic+9rXnp/sMkOn8t5vhM86PH88=</DigestValue>
      </Reference>
      <Reference URI="/xl/drawings/_rels/drawing8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SptUXnsvXqLUoxBf2oc8M/eXr1vQJQc6k3+R6hSv2Gw=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qdTbztYvQOxthaIAQUkaQLZ2SUtQ/GSyON0JpekUmcc=</DigestValue>
      </Reference>
      <Reference URI="/xl/drawings/_rels/drawing9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gc6uRwirvwC0Vu/Q7Bhs2n4RkVFU5fQY4NqD5Yfyg1Y=</DigestValue>
      </Reference>
      <Reference URI="/xl/drawings/_rels/drawing9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C7LmqbYe8BwtCqc1192OUDTMJMQG0+kUONDPsIUQNtA=</DigestValue>
      </Reference>
      <Reference URI="/xl/drawings/_rels/drawing9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J4Ra6p5Y4HjRp2qI3tlH8mqtM4UMHkZ0Iu7uL7msZEc=</DigestValue>
      </Reference>
      <Reference URI="/xl/drawings/_rels/drawing9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MpHAvuprNMaGG+2jZTrPxC7tBRZFDYfCZep6I130V30=</DigestValue>
      </Reference>
      <Reference URI="/xl/drawings/_rels/drawing9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L2LWCGeqXEuAxdiWSXmj7BT8FS+lhB9u7JCdgTabRtI=</DigestValue>
      </Reference>
      <Reference URI="/xl/drawings/_rels/drawing9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FkMHUhRiRYJldzSvh8g9o0mDU1yp+DZOvWDiCrHcvec=</DigestValue>
      </Reference>
      <Reference URI="/xl/drawings/_rels/drawing9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XLvWdnTYmNJ4A8hdOe4blS93+oRrrDyc1ZSHiABlkJM=</DigestValue>
      </Reference>
      <Reference URI="/xl/drawings/_rels/drawing9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GjBzoDI3RudHCpx0sfTGV3wU6hex2iGlHoFfeShgq9w=</DigestValue>
      </Reference>
      <Reference URI="/xl/drawings/_rels/drawing9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kHceSiasCf6LGEgR3eDNFkhs1zIfy/Qyf2PSCK5mB4s=</DigestValue>
      </Reference>
      <Reference URI="/xl/drawings/_rels/drawing9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8jLih4rkk72X6sBe1ebK1OIvxKGyTNPylw0ULMNSWeQ=</DigestValue>
      </Reference>
      <Reference URI="/xl/drawings/drawing1.xml?ContentType=application/vnd.openxmlformats-officedocument.drawing+xml">
        <DigestMethod Algorithm="http://www.w3.org/2001/04/xmlenc#sha256"/>
        <DigestValue>0bIJbjskkJ5+X/SHqgEFw6iUuEAizz38MWZ/8JWpB/0=</DigestValue>
      </Reference>
      <Reference URI="/xl/drawings/drawing10.xml?ContentType=application/vnd.openxmlformats-officedocument.drawing+xml">
        <DigestMethod Algorithm="http://www.w3.org/2001/04/xmlenc#sha256"/>
        <DigestValue>ZbGpBkFyfaHNvkiRPRa/X8hmgcbg566LLmZWw5aKPaM=</DigestValue>
      </Reference>
      <Reference URI="/xl/drawings/drawing11.xml?ContentType=application/vnd.openxmlformats-officedocument.drawing+xml">
        <DigestMethod Algorithm="http://www.w3.org/2001/04/xmlenc#sha256"/>
        <DigestValue>23Zt8tHY3/7Np9Lh0bse4HS1UYCIXljlql5Mksqw/20=</DigestValue>
      </Reference>
      <Reference URI="/xl/drawings/drawing12.xml?ContentType=application/vnd.openxmlformats-officedocument.drawing+xml">
        <DigestMethod Algorithm="http://www.w3.org/2001/04/xmlenc#sha256"/>
        <DigestValue>jk48MFK7/1h5VK8PSJUe59SyGAklnYyh2tY/kP6ABlY=</DigestValue>
      </Reference>
      <Reference URI="/xl/drawings/drawing13.xml?ContentType=application/vnd.openxmlformats-officedocument.drawing+xml">
        <DigestMethod Algorithm="http://www.w3.org/2001/04/xmlenc#sha256"/>
        <DigestValue>ZRVIL6GRpk/O1pgYYjYfMNdCE+bs1kQIRrMJiLFU2E4=</DigestValue>
      </Reference>
      <Reference URI="/xl/drawings/drawing14.xml?ContentType=application/vnd.openxmlformats-officedocument.drawing+xml">
        <DigestMethod Algorithm="http://www.w3.org/2001/04/xmlenc#sha256"/>
        <DigestValue>VIWIgebBmmhCDpzYgSC74sCIJw0qrTrdBQB0ZCadO4Y=</DigestValue>
      </Reference>
      <Reference URI="/xl/drawings/drawing15.xml?ContentType=application/vnd.openxmlformats-officedocument.drawing+xml">
        <DigestMethod Algorithm="http://www.w3.org/2001/04/xmlenc#sha256"/>
        <DigestValue>CWQ5NZ8ngaA9dOv8D4QkHozOK97CLYGvWe668APEPsI=</DigestValue>
      </Reference>
      <Reference URI="/xl/drawings/drawing16.xml?ContentType=application/vnd.openxmlformats-officedocument.drawing+xml">
        <DigestMethod Algorithm="http://www.w3.org/2001/04/xmlenc#sha256"/>
        <DigestValue>CtTvweB4nqo4YIjp/XZ3nQDnrYcvQSa7SMLDvDOqFAk=</DigestValue>
      </Reference>
      <Reference URI="/xl/drawings/drawing17.xml?ContentType=application/vnd.openxmlformats-officedocument.drawing+xml">
        <DigestMethod Algorithm="http://www.w3.org/2001/04/xmlenc#sha256"/>
        <DigestValue>YHPxLO/AxTIkO6PNMP9t0d0lS+by5nYb8wSoXKkYrqQ=</DigestValue>
      </Reference>
      <Reference URI="/xl/drawings/drawing18.xml?ContentType=application/vnd.openxmlformats-officedocument.drawing+xml">
        <DigestMethod Algorithm="http://www.w3.org/2001/04/xmlenc#sha256"/>
        <DigestValue>VIUrSdHfpc3ZHSZaG6g9A1rcdIvoawhar7K6eG2cifg=</DigestValue>
      </Reference>
      <Reference URI="/xl/drawings/drawing19.xml?ContentType=application/vnd.openxmlformats-officedocument.drawing+xml">
        <DigestMethod Algorithm="http://www.w3.org/2001/04/xmlenc#sha256"/>
        <DigestValue>4rz1UUP+NybQOIMS0YlqcYLldViPoVZdz86JBn/FtLk=</DigestValue>
      </Reference>
      <Reference URI="/xl/drawings/drawing2.xml?ContentType=application/vnd.openxmlformats-officedocument.drawing+xml">
        <DigestMethod Algorithm="http://www.w3.org/2001/04/xmlenc#sha256"/>
        <DigestValue>tkjCG/qkUUbLoJ+QBDkeITH5NfdZiH6SJAFsJ+l96Uw=</DigestValue>
      </Reference>
      <Reference URI="/xl/drawings/drawing20.xml?ContentType=application/vnd.openxmlformats-officedocument.drawing+xml">
        <DigestMethod Algorithm="http://www.w3.org/2001/04/xmlenc#sha256"/>
        <DigestValue>Nz13S1eaxeD4O29yC3V0cl+LguthCedo8h00/w/D1bc=</DigestValue>
      </Reference>
      <Reference URI="/xl/drawings/drawing21.xml?ContentType=application/vnd.openxmlformats-officedocument.drawing+xml">
        <DigestMethod Algorithm="http://www.w3.org/2001/04/xmlenc#sha256"/>
        <DigestValue>6gt/Lx1Pvnegqw/oQKeMgndBTAxXihEn5ychke5Zn34=</DigestValue>
      </Reference>
      <Reference URI="/xl/drawings/drawing22.xml?ContentType=application/vnd.openxmlformats-officedocument.drawing+xml">
        <DigestMethod Algorithm="http://www.w3.org/2001/04/xmlenc#sha256"/>
        <DigestValue>gMA8yiQnnt1AAgm73Jk0og8URdz7gKc94NYUGLLu10I=</DigestValue>
      </Reference>
      <Reference URI="/xl/drawings/drawing23.xml?ContentType=application/vnd.openxmlformats-officedocument.drawing+xml">
        <DigestMethod Algorithm="http://www.w3.org/2001/04/xmlenc#sha256"/>
        <DigestValue>tyPrizjyyQxOM1JQTOsm4QtwK/5Yq0wTjsknL+T25z8=</DigestValue>
      </Reference>
      <Reference URI="/xl/drawings/drawing24.xml?ContentType=application/vnd.openxmlformats-officedocument.drawing+xml">
        <DigestMethod Algorithm="http://www.w3.org/2001/04/xmlenc#sha256"/>
        <DigestValue>nVOhqaaMnrwjbgcXQKXEci2siKl934p1itmY6LWqqmA=</DigestValue>
      </Reference>
      <Reference URI="/xl/drawings/drawing25.xml?ContentType=application/vnd.openxmlformats-officedocument.drawing+xml">
        <DigestMethod Algorithm="http://www.w3.org/2001/04/xmlenc#sha256"/>
        <DigestValue>9B2pYggkrl5bzcEP0358zvbqPE53kT7T5IIDMymsqa4=</DigestValue>
      </Reference>
      <Reference URI="/xl/drawings/drawing26.xml?ContentType=application/vnd.openxmlformats-officedocument.drawing+xml">
        <DigestMethod Algorithm="http://www.w3.org/2001/04/xmlenc#sha256"/>
        <DigestValue>WCTZlWP3o4pIzChZWQ83LPkWl/AkH2AU6KugaZh8of0=</DigestValue>
      </Reference>
      <Reference URI="/xl/drawings/drawing27.xml?ContentType=application/vnd.openxmlformats-officedocument.drawing+xml">
        <DigestMethod Algorithm="http://www.w3.org/2001/04/xmlenc#sha256"/>
        <DigestValue>Src2oVHJJsQAr4cFfbkRnqg0y2Hk9spGQ2o0rdFkYZs=</DigestValue>
      </Reference>
      <Reference URI="/xl/drawings/drawing28.xml?ContentType=application/vnd.openxmlformats-officedocument.drawing+xml">
        <DigestMethod Algorithm="http://www.w3.org/2001/04/xmlenc#sha256"/>
        <DigestValue>UKVcf7Us2Hlz4mgEJjkRqA4dhbYx8NslIQCn2J+R4p0=</DigestValue>
      </Reference>
      <Reference URI="/xl/drawings/drawing29.xml?ContentType=application/vnd.openxmlformats-officedocument.drawing+xml">
        <DigestMethod Algorithm="http://www.w3.org/2001/04/xmlenc#sha256"/>
        <DigestValue>b/ifjGwoQFjXIEIOx+Vwq95GZBo266orDXQZCPmYxhw=</DigestValue>
      </Reference>
      <Reference URI="/xl/drawings/drawing3.xml?ContentType=application/vnd.openxmlformats-officedocument.drawing+xml">
        <DigestMethod Algorithm="http://www.w3.org/2001/04/xmlenc#sha256"/>
        <DigestValue>0FkDkORFKl6GrlSsc6gCff799QqM5eepDwns7jN0zkg=</DigestValue>
      </Reference>
      <Reference URI="/xl/drawings/drawing30.xml?ContentType=application/vnd.openxmlformats-officedocument.drawing+xml">
        <DigestMethod Algorithm="http://www.w3.org/2001/04/xmlenc#sha256"/>
        <DigestValue>fWt0Kr/WaVZMWUoMNTiEWMSG48tw7hHRqMgBjUVUEt4=</DigestValue>
      </Reference>
      <Reference URI="/xl/drawings/drawing31.xml?ContentType=application/vnd.openxmlformats-officedocument.drawing+xml">
        <DigestMethod Algorithm="http://www.w3.org/2001/04/xmlenc#sha256"/>
        <DigestValue>VhztSq4KQfWBUMiABoSsBf/PLzpz8pqVfhxO+yxXpkM=</DigestValue>
      </Reference>
      <Reference URI="/xl/drawings/drawing32.xml?ContentType=application/vnd.openxmlformats-officedocument.drawing+xml">
        <DigestMethod Algorithm="http://www.w3.org/2001/04/xmlenc#sha256"/>
        <DigestValue>XbmuiXgeUxXKcHQO/na9bmw3kuvgSwDe+VAWUs3fJ+s=</DigestValue>
      </Reference>
      <Reference URI="/xl/drawings/drawing33.xml?ContentType=application/vnd.openxmlformats-officedocument.drawing+xml">
        <DigestMethod Algorithm="http://www.w3.org/2001/04/xmlenc#sha256"/>
        <DigestValue>sHLE6x8vIH5W2xInXyR5Zho3FV5NLU2pz7DrzWiaPTU=</DigestValue>
      </Reference>
      <Reference URI="/xl/drawings/drawing34.xml?ContentType=application/vnd.openxmlformats-officedocument.drawing+xml">
        <DigestMethod Algorithm="http://www.w3.org/2001/04/xmlenc#sha256"/>
        <DigestValue>cG7s5qERdt1HMYV/8d63DCv3szKhSEDccV8ReTLlGLs=</DigestValue>
      </Reference>
      <Reference URI="/xl/drawings/drawing35.xml?ContentType=application/vnd.openxmlformats-officedocument.drawing+xml">
        <DigestMethod Algorithm="http://www.w3.org/2001/04/xmlenc#sha256"/>
        <DigestValue>mEmPv3AEOrlIhCkF6pEgPY7aurf+Fhme0TDRVm2lYuo=</DigestValue>
      </Reference>
      <Reference URI="/xl/drawings/drawing36.xml?ContentType=application/vnd.openxmlformats-officedocument.drawing+xml">
        <DigestMethod Algorithm="http://www.w3.org/2001/04/xmlenc#sha256"/>
        <DigestValue>q0Qg/GDfQVAlhDd6sFbesvPlq/eP59COJBY2nBzDKtw=</DigestValue>
      </Reference>
      <Reference URI="/xl/drawings/drawing37.xml?ContentType=application/vnd.openxmlformats-officedocument.drawing+xml">
        <DigestMethod Algorithm="http://www.w3.org/2001/04/xmlenc#sha256"/>
        <DigestValue>0Xxo2hT8j1jnwy4qqn91ny3GlX/lYBOIlWJqtTsttHk=</DigestValue>
      </Reference>
      <Reference URI="/xl/drawings/drawing38.xml?ContentType=application/vnd.openxmlformats-officedocument.drawing+xml">
        <DigestMethod Algorithm="http://www.w3.org/2001/04/xmlenc#sha256"/>
        <DigestValue>Fr37mqXqRlfu1sVsl9PH028aM6GuJ54vSE8Vz+pXHpQ=</DigestValue>
      </Reference>
      <Reference URI="/xl/drawings/drawing39.xml?ContentType=application/vnd.openxmlformats-officedocument.drawing+xml">
        <DigestMethod Algorithm="http://www.w3.org/2001/04/xmlenc#sha256"/>
        <DigestValue>JUVS0Ov6MSMoemdPQVIged/B3ilJmSkVKjsYFHdM1I0=</DigestValue>
      </Reference>
      <Reference URI="/xl/drawings/drawing4.xml?ContentType=application/vnd.openxmlformats-officedocument.drawing+xml">
        <DigestMethod Algorithm="http://www.w3.org/2001/04/xmlenc#sha256"/>
        <DigestValue>80jRGMTM1GEt7P0UftEdTafl3eaM/fgqJ6lkB0CE7ig=</DigestValue>
      </Reference>
      <Reference URI="/xl/drawings/drawing40.xml?ContentType=application/vnd.openxmlformats-officedocument.drawing+xml">
        <DigestMethod Algorithm="http://www.w3.org/2001/04/xmlenc#sha256"/>
        <DigestValue>smYicfllNnGLfM5Z2P4iPXLkpP72FWhZJQT1RRq7Xag=</DigestValue>
      </Reference>
      <Reference URI="/xl/drawings/drawing41.xml?ContentType=application/vnd.openxmlformats-officedocument.drawing+xml">
        <DigestMethod Algorithm="http://www.w3.org/2001/04/xmlenc#sha256"/>
        <DigestValue>VZ+kOyyeoJKAqM9Z19MFdIBAxOugIVSDkFFgJZ3IKu4=</DigestValue>
      </Reference>
      <Reference URI="/xl/drawings/drawing42.xml?ContentType=application/vnd.openxmlformats-officedocument.drawing+xml">
        <DigestMethod Algorithm="http://www.w3.org/2001/04/xmlenc#sha256"/>
        <DigestValue>qTbb9Su9bpsoli9Vx3vnQfs5pBbyHJ7+URuL4+SJv6k=</DigestValue>
      </Reference>
      <Reference URI="/xl/drawings/drawing43.xml?ContentType=application/vnd.openxmlformats-officedocument.drawing+xml">
        <DigestMethod Algorithm="http://www.w3.org/2001/04/xmlenc#sha256"/>
        <DigestValue>WqZath48Xf3fM7EQdiAsll8a+9g57eWjgNNfCZSzXBc=</DigestValue>
      </Reference>
      <Reference URI="/xl/drawings/drawing44.xml?ContentType=application/vnd.openxmlformats-officedocument.drawing+xml">
        <DigestMethod Algorithm="http://www.w3.org/2001/04/xmlenc#sha256"/>
        <DigestValue>jONPO33lahFYXn5hquSzLpi2VImIGWt1bQgozhYnkr0=</DigestValue>
      </Reference>
      <Reference URI="/xl/drawings/drawing45.xml?ContentType=application/vnd.openxmlformats-officedocument.drawing+xml">
        <DigestMethod Algorithm="http://www.w3.org/2001/04/xmlenc#sha256"/>
        <DigestValue>t+dfJotHyKZDqVSL8jn9pR0yokUzi6+R72yrOndS/gQ=</DigestValue>
      </Reference>
      <Reference URI="/xl/drawings/drawing46.xml?ContentType=application/vnd.openxmlformats-officedocument.drawing+xml">
        <DigestMethod Algorithm="http://www.w3.org/2001/04/xmlenc#sha256"/>
        <DigestValue>RDyyeBVa8PnvE29F0NGFaXcOoktUcOcjgiU2eMQaxJ8=</DigestValue>
      </Reference>
      <Reference URI="/xl/drawings/drawing47.xml?ContentType=application/vnd.openxmlformats-officedocument.drawing+xml">
        <DigestMethod Algorithm="http://www.w3.org/2001/04/xmlenc#sha256"/>
        <DigestValue>/QWX5Tz0T2f4NXJ+aG8IxbRirzhqYDoMNjZhjxyEBiA=</DigestValue>
      </Reference>
      <Reference URI="/xl/drawings/drawing48.xml?ContentType=application/vnd.openxmlformats-officedocument.drawing+xml">
        <DigestMethod Algorithm="http://www.w3.org/2001/04/xmlenc#sha256"/>
        <DigestValue>X4Qn8DABhOL4ePSBaRv1/m6YjdQnXCJlstZqyEIr/IA=</DigestValue>
      </Reference>
      <Reference URI="/xl/drawings/drawing49.xml?ContentType=application/vnd.openxmlformats-officedocument.drawing+xml">
        <DigestMethod Algorithm="http://www.w3.org/2001/04/xmlenc#sha256"/>
        <DigestValue>QUzlleasUC+fRBH9pjg6btOzpG5B31xbxUdXkfLM7wY=</DigestValue>
      </Reference>
      <Reference URI="/xl/drawings/drawing5.xml?ContentType=application/vnd.openxmlformats-officedocument.drawing+xml">
        <DigestMethod Algorithm="http://www.w3.org/2001/04/xmlenc#sha256"/>
        <DigestValue>9v5CXs7gsRXi4wCaadfh8uT5e97Nd6a9NblliUmnWGw=</DigestValue>
      </Reference>
      <Reference URI="/xl/drawings/drawing50.xml?ContentType=application/vnd.openxmlformats-officedocument.drawing+xml">
        <DigestMethod Algorithm="http://www.w3.org/2001/04/xmlenc#sha256"/>
        <DigestValue>96n/C18wLUvwpsfJwJkKj9EtL8aFZao7RAGDQbRDzXI=</DigestValue>
      </Reference>
      <Reference URI="/xl/drawings/drawing51.xml?ContentType=application/vnd.openxmlformats-officedocument.drawing+xml">
        <DigestMethod Algorithm="http://www.w3.org/2001/04/xmlenc#sha256"/>
        <DigestValue>JG2Lr122pWOPkx0Hh4X4QW6ZT9flfK74y+tmVTLgSOA=</DigestValue>
      </Reference>
      <Reference URI="/xl/drawings/drawing52.xml?ContentType=application/vnd.openxmlformats-officedocument.drawing+xml">
        <DigestMethod Algorithm="http://www.w3.org/2001/04/xmlenc#sha256"/>
        <DigestValue>3mYZDZts34RjOvgTYICbuTMqKIW+lZ+nrDVezJGXrMQ=</DigestValue>
      </Reference>
      <Reference URI="/xl/drawings/drawing53.xml?ContentType=application/vnd.openxmlformats-officedocument.drawing+xml">
        <DigestMethod Algorithm="http://www.w3.org/2001/04/xmlenc#sha256"/>
        <DigestValue>KmNdnYwdlhzoaHz53s6NPZ8puBXU4hNTla/WlblSGis=</DigestValue>
      </Reference>
      <Reference URI="/xl/drawings/drawing54.xml?ContentType=application/vnd.openxmlformats-officedocument.drawing+xml">
        <DigestMethod Algorithm="http://www.w3.org/2001/04/xmlenc#sha256"/>
        <DigestValue>576Z1x2vCUKRRLzEi8bzYFQk93tq4IUlJlo1hN1s+lM=</DigestValue>
      </Reference>
      <Reference URI="/xl/drawings/drawing55.xml?ContentType=application/vnd.openxmlformats-officedocument.drawing+xml">
        <DigestMethod Algorithm="http://www.w3.org/2001/04/xmlenc#sha256"/>
        <DigestValue>Qr9HL3fweX7zNBv5fsJtfDCsYBOLzBZn7VD8fJXX1to=</DigestValue>
      </Reference>
      <Reference URI="/xl/drawings/drawing56.xml?ContentType=application/vnd.openxmlformats-officedocument.drawing+xml">
        <DigestMethod Algorithm="http://www.w3.org/2001/04/xmlenc#sha256"/>
        <DigestValue>yw8PJWRNXJwZXuU7SAO5HjHTT1G6DSFMVnhOHjsl88E=</DigestValue>
      </Reference>
      <Reference URI="/xl/drawings/drawing57.xml?ContentType=application/vnd.openxmlformats-officedocument.drawing+xml">
        <DigestMethod Algorithm="http://www.w3.org/2001/04/xmlenc#sha256"/>
        <DigestValue>sQAbjIp1kNKbLjZ6Qj+BRsjfmJ0vxznzDxeWOwhrky8=</DigestValue>
      </Reference>
      <Reference URI="/xl/drawings/drawing58.xml?ContentType=application/vnd.openxmlformats-officedocument.drawing+xml">
        <DigestMethod Algorithm="http://www.w3.org/2001/04/xmlenc#sha256"/>
        <DigestValue>30LJQ4s6IZ3IRp5eB+RVIUbRLgMnSbLMbsG+q7ezhZI=</DigestValue>
      </Reference>
      <Reference URI="/xl/drawings/drawing59.xml?ContentType=application/vnd.openxmlformats-officedocument.drawing+xml">
        <DigestMethod Algorithm="http://www.w3.org/2001/04/xmlenc#sha256"/>
        <DigestValue>p3ifv38zv94RIscC7nSNiRhxJIe8iNKiGAJHwsCzFso=</DigestValue>
      </Reference>
      <Reference URI="/xl/drawings/drawing6.xml?ContentType=application/vnd.openxmlformats-officedocument.drawing+xml">
        <DigestMethod Algorithm="http://www.w3.org/2001/04/xmlenc#sha256"/>
        <DigestValue>dKAuHsOeh4HeJb5G4nxK/d5Pb5KgoKMFYku6bX6vMxY=</DigestValue>
      </Reference>
      <Reference URI="/xl/drawings/drawing60.xml?ContentType=application/vnd.openxmlformats-officedocument.drawing+xml">
        <DigestMethod Algorithm="http://www.w3.org/2001/04/xmlenc#sha256"/>
        <DigestValue>0lkXu7ziqtIW0B+niUr99Uv0fl3nWKt+C9ycjsewpg4=</DigestValue>
      </Reference>
      <Reference URI="/xl/drawings/drawing61.xml?ContentType=application/vnd.openxmlformats-officedocument.drawing+xml">
        <DigestMethod Algorithm="http://www.w3.org/2001/04/xmlenc#sha256"/>
        <DigestValue>Un4AOguDbvDU6yYyCVSXciYzt8jQcc2Qrgf6CN9hEZI=</DigestValue>
      </Reference>
      <Reference URI="/xl/drawings/drawing62.xml?ContentType=application/vnd.openxmlformats-officedocument.drawing+xml">
        <DigestMethod Algorithm="http://www.w3.org/2001/04/xmlenc#sha256"/>
        <DigestValue>jeJha9GIVmWNqAQuN6DHbuVIFrN+Lp4E79LQgPdP+q4=</DigestValue>
      </Reference>
      <Reference URI="/xl/drawings/drawing63.xml?ContentType=application/vnd.openxmlformats-officedocument.drawing+xml">
        <DigestMethod Algorithm="http://www.w3.org/2001/04/xmlenc#sha256"/>
        <DigestValue>iWbrIYrFFjygkTBE2Xfk95rszYaRHEZY178ACAY0XOg=</DigestValue>
      </Reference>
      <Reference URI="/xl/drawings/drawing64.xml?ContentType=application/vnd.openxmlformats-officedocument.drawing+xml">
        <DigestMethod Algorithm="http://www.w3.org/2001/04/xmlenc#sha256"/>
        <DigestValue>rutwjQ0EqM/Z/r2jYqwb0lkP5tIfDbLmWDeOzeDrJwA=</DigestValue>
      </Reference>
      <Reference URI="/xl/drawings/drawing65.xml?ContentType=application/vnd.openxmlformats-officedocument.drawing+xml">
        <DigestMethod Algorithm="http://www.w3.org/2001/04/xmlenc#sha256"/>
        <DigestValue>41XuKo9Qo8bG0UU9odB6NcLE2vZ/bKnXGi3URmJrSnk=</DigestValue>
      </Reference>
      <Reference URI="/xl/drawings/drawing66.xml?ContentType=application/vnd.openxmlformats-officedocument.drawing+xml">
        <DigestMethod Algorithm="http://www.w3.org/2001/04/xmlenc#sha256"/>
        <DigestValue>El21t6JO5Po2DuWLnXgGTwMRsQx/lKzyj4Curt8cmgw=</DigestValue>
      </Reference>
      <Reference URI="/xl/drawings/drawing67.xml?ContentType=application/vnd.openxmlformats-officedocument.drawing+xml">
        <DigestMethod Algorithm="http://www.w3.org/2001/04/xmlenc#sha256"/>
        <DigestValue>gk+bjCjGuQA4jC60HFPY/Ewa8V0jYoNdQKXJ4PHTCwc=</DigestValue>
      </Reference>
      <Reference URI="/xl/drawings/drawing68.xml?ContentType=application/vnd.openxmlformats-officedocument.drawing+xml">
        <DigestMethod Algorithm="http://www.w3.org/2001/04/xmlenc#sha256"/>
        <DigestValue>HNsZ0oXRJ+354LRurZty9fmhDNwasxWfeCGHnV91vmA=</DigestValue>
      </Reference>
      <Reference URI="/xl/drawings/drawing69.xml?ContentType=application/vnd.openxmlformats-officedocument.drawing+xml">
        <DigestMethod Algorithm="http://www.w3.org/2001/04/xmlenc#sha256"/>
        <DigestValue>DK87K0wjSGxaif2gqyjCvIBRkeXWhXSw6m2Hd+U43TA=</DigestValue>
      </Reference>
      <Reference URI="/xl/drawings/drawing7.xml?ContentType=application/vnd.openxmlformats-officedocument.drawing+xml">
        <DigestMethod Algorithm="http://www.w3.org/2001/04/xmlenc#sha256"/>
        <DigestValue>ChASAMXgaa4BJJuHiJcAx4nlQjA7YNttrO9NSwDdq0U=</DigestValue>
      </Reference>
      <Reference URI="/xl/drawings/drawing70.xml?ContentType=application/vnd.openxmlformats-officedocument.drawing+xml">
        <DigestMethod Algorithm="http://www.w3.org/2001/04/xmlenc#sha256"/>
        <DigestValue>e8KLr9JJ0em9Ax+Kn5KiYj14MP0UKEK/Bw1debrhS4A=</DigestValue>
      </Reference>
      <Reference URI="/xl/drawings/drawing71.xml?ContentType=application/vnd.openxmlformats-officedocument.drawing+xml">
        <DigestMethod Algorithm="http://www.w3.org/2001/04/xmlenc#sha256"/>
        <DigestValue>HJcXcFYJ5EvxCldcGqXcItXmnzUXyye0ffp/I2OAc2Y=</DigestValue>
      </Reference>
      <Reference URI="/xl/drawings/drawing72.xml?ContentType=application/vnd.openxmlformats-officedocument.drawing+xml">
        <DigestMethod Algorithm="http://www.w3.org/2001/04/xmlenc#sha256"/>
        <DigestValue>vYMK9vw08gpLwt6puehEIsrASQgxS20P4XHZKuYUIKo=</DigestValue>
      </Reference>
      <Reference URI="/xl/drawings/drawing73.xml?ContentType=application/vnd.openxmlformats-officedocument.drawing+xml">
        <DigestMethod Algorithm="http://www.w3.org/2001/04/xmlenc#sha256"/>
        <DigestValue>Ibo2oZ1z2Ol+p0n095esaieV7mogCeLAXhpBgEobros=</DigestValue>
      </Reference>
      <Reference URI="/xl/drawings/drawing74.xml?ContentType=application/vnd.openxmlformats-officedocument.drawing+xml">
        <DigestMethod Algorithm="http://www.w3.org/2001/04/xmlenc#sha256"/>
        <DigestValue>MhnB4TkrLPK5T4Wacz8oVrWc7iyB6YvCkfEpySNafIo=</DigestValue>
      </Reference>
      <Reference URI="/xl/drawings/drawing75.xml?ContentType=application/vnd.openxmlformats-officedocument.drawing+xml">
        <DigestMethod Algorithm="http://www.w3.org/2001/04/xmlenc#sha256"/>
        <DigestValue>0X6+5kBMt9fIIHZIpTIA82qZv5ATAsF1Fxu/skicOOY=</DigestValue>
      </Reference>
      <Reference URI="/xl/drawings/drawing76.xml?ContentType=application/vnd.openxmlformats-officedocument.drawing+xml">
        <DigestMethod Algorithm="http://www.w3.org/2001/04/xmlenc#sha256"/>
        <DigestValue>IPkZsu89O8Koaoy04gx14DlES/kVJsU8Kd84P2e46o0=</DigestValue>
      </Reference>
      <Reference URI="/xl/drawings/drawing77.xml?ContentType=application/vnd.openxmlformats-officedocument.drawing+xml">
        <DigestMethod Algorithm="http://www.w3.org/2001/04/xmlenc#sha256"/>
        <DigestValue>GZyj2fzuDlM36MR1l4/7njG3AdV93rOCOA5cMc8IbWE=</DigestValue>
      </Reference>
      <Reference URI="/xl/drawings/drawing78.xml?ContentType=application/vnd.openxmlformats-officedocument.drawing+xml">
        <DigestMethod Algorithm="http://www.w3.org/2001/04/xmlenc#sha256"/>
        <DigestValue>XrE+UjC5PB6+G2k19maZriZqCyhzcGXmMkNwlagB684=</DigestValue>
      </Reference>
      <Reference URI="/xl/drawings/drawing79.xml?ContentType=application/vnd.openxmlformats-officedocument.drawing+xml">
        <DigestMethod Algorithm="http://www.w3.org/2001/04/xmlenc#sha256"/>
        <DigestValue>nkIq+JzlGBiGVapmHr5d4e/ExC65GknLU+xcnnJ6bCU=</DigestValue>
      </Reference>
      <Reference URI="/xl/drawings/drawing8.xml?ContentType=application/vnd.openxmlformats-officedocument.drawing+xml">
        <DigestMethod Algorithm="http://www.w3.org/2001/04/xmlenc#sha256"/>
        <DigestValue>VHauG8xNSo9zaY2blMAhHEL3+9eUCy1b7L7T37ob388=</DigestValue>
      </Reference>
      <Reference URI="/xl/drawings/drawing80.xml?ContentType=application/vnd.openxmlformats-officedocument.drawing+xml">
        <DigestMethod Algorithm="http://www.w3.org/2001/04/xmlenc#sha256"/>
        <DigestValue>5+shEhocX2tajMWDUIBIOY45iew8hq6hs/hZXcrsnUI=</DigestValue>
      </Reference>
      <Reference URI="/xl/drawings/drawing81.xml?ContentType=application/vnd.openxmlformats-officedocument.drawing+xml">
        <DigestMethod Algorithm="http://www.w3.org/2001/04/xmlenc#sha256"/>
        <DigestValue>u2xHngplgF8J+f2ol7edM90mmCHpmB0fSkJMQxaC/EI=</DigestValue>
      </Reference>
      <Reference URI="/xl/drawings/drawing82.xml?ContentType=application/vnd.openxmlformats-officedocument.drawing+xml">
        <DigestMethod Algorithm="http://www.w3.org/2001/04/xmlenc#sha256"/>
        <DigestValue>F2haxuH5ZqrDd3bPtWp8I+An15Wxory/phR+pQo3UTc=</DigestValue>
      </Reference>
      <Reference URI="/xl/drawings/drawing83.xml?ContentType=application/vnd.openxmlformats-officedocument.drawing+xml">
        <DigestMethod Algorithm="http://www.w3.org/2001/04/xmlenc#sha256"/>
        <DigestValue>eo+tMm4Fjn22TyutVyLhedupblTCpABEODr/dbm3eWs=</DigestValue>
      </Reference>
      <Reference URI="/xl/drawings/drawing84.xml?ContentType=application/vnd.openxmlformats-officedocument.drawing+xml">
        <DigestMethod Algorithm="http://www.w3.org/2001/04/xmlenc#sha256"/>
        <DigestValue>tH/lwJMq7q2C8iAm5ouCFGnWqLmuXAKqg2iS5zF6yLs=</DigestValue>
      </Reference>
      <Reference URI="/xl/drawings/drawing85.xml?ContentType=application/vnd.openxmlformats-officedocument.drawing+xml">
        <DigestMethod Algorithm="http://www.w3.org/2001/04/xmlenc#sha256"/>
        <DigestValue>QYkA3PIwGQqor92ZAAMEhroIM3EiXTpXebPZDe9zXYI=</DigestValue>
      </Reference>
      <Reference URI="/xl/drawings/drawing86.xml?ContentType=application/vnd.openxmlformats-officedocument.drawing+xml">
        <DigestMethod Algorithm="http://www.w3.org/2001/04/xmlenc#sha256"/>
        <DigestValue>s3uttAtsr7ZVq//MzBQaJzngV6CE1elajBNmiXjGEBk=</DigestValue>
      </Reference>
      <Reference URI="/xl/drawings/drawing87.xml?ContentType=application/vnd.openxmlformats-officedocument.drawing+xml">
        <DigestMethod Algorithm="http://www.w3.org/2001/04/xmlenc#sha256"/>
        <DigestValue>3TwR99OSSxMGvqfdNK0kR/CroRz//IRVFUZBvVInzjc=</DigestValue>
      </Reference>
      <Reference URI="/xl/drawings/drawing88.xml?ContentType=application/vnd.openxmlformats-officedocument.drawing+xml">
        <DigestMethod Algorithm="http://www.w3.org/2001/04/xmlenc#sha256"/>
        <DigestValue>/PMBeYX545b+b5k5oeUbi3hwXB3hSFR+pLgEcG5lxMs=</DigestValue>
      </Reference>
      <Reference URI="/xl/drawings/drawing89.xml?ContentType=application/vnd.openxmlformats-officedocument.drawing+xml">
        <DigestMethod Algorithm="http://www.w3.org/2001/04/xmlenc#sha256"/>
        <DigestValue>9UYg9V1qT2WfDTqd4H/YlxNsGyYgabS+bLoGSpTDD10=</DigestValue>
      </Reference>
      <Reference URI="/xl/drawings/drawing9.xml?ContentType=application/vnd.openxmlformats-officedocument.drawing+xml">
        <DigestMethod Algorithm="http://www.w3.org/2001/04/xmlenc#sha256"/>
        <DigestValue>tJWVkyYy2XoU4ERs3G37zZQQJvhrcdUL9+qSXuszrj4=</DigestValue>
      </Reference>
      <Reference URI="/xl/drawings/drawing90.xml?ContentType=application/vnd.openxmlformats-officedocument.drawing+xml">
        <DigestMethod Algorithm="http://www.w3.org/2001/04/xmlenc#sha256"/>
        <DigestValue>xsF4FqPSoSgW6R2qTcwL5ldqMkaFIi6yl5VvbUpp+fQ=</DigestValue>
      </Reference>
      <Reference URI="/xl/drawings/drawing91.xml?ContentType=application/vnd.openxmlformats-officedocument.drawing+xml">
        <DigestMethod Algorithm="http://www.w3.org/2001/04/xmlenc#sha256"/>
        <DigestValue>l/+qmihEZreBb7ut8H4CuL/oMoUHHaWPAJG4tqyaZPc=</DigestValue>
      </Reference>
      <Reference URI="/xl/drawings/drawing92.xml?ContentType=application/vnd.openxmlformats-officedocument.drawing+xml">
        <DigestMethod Algorithm="http://www.w3.org/2001/04/xmlenc#sha256"/>
        <DigestValue>i0R6eEhPnPwGbUlZRBVrVSPwksb7/dJ6MXmyaBnRyEM=</DigestValue>
      </Reference>
      <Reference URI="/xl/drawings/drawing93.xml?ContentType=application/vnd.openxmlformats-officedocument.drawing+xml">
        <DigestMethod Algorithm="http://www.w3.org/2001/04/xmlenc#sha256"/>
        <DigestValue>D8+N8NtQ99JSIWAcjo/ujaY2Pjc2WIGmPIzOLgM/R6A=</DigestValue>
      </Reference>
      <Reference URI="/xl/drawings/drawing94.xml?ContentType=application/vnd.openxmlformats-officedocument.drawing+xml">
        <DigestMethod Algorithm="http://www.w3.org/2001/04/xmlenc#sha256"/>
        <DigestValue>k6aHgOUSii8Wne9mrVSkbwkW+eBJki2CCr7It+DUXOA=</DigestValue>
      </Reference>
      <Reference URI="/xl/drawings/drawing95.xml?ContentType=application/vnd.openxmlformats-officedocument.drawing+xml">
        <DigestMethod Algorithm="http://www.w3.org/2001/04/xmlenc#sha256"/>
        <DigestValue>s/wO5wT6/uYW1fJEjJuqKKwP1XMS8xRAa4WP7WUmcNU=</DigestValue>
      </Reference>
      <Reference URI="/xl/drawings/drawing96.xml?ContentType=application/vnd.openxmlformats-officedocument.drawing+xml">
        <DigestMethod Algorithm="http://www.w3.org/2001/04/xmlenc#sha256"/>
        <DigestValue>09tPTV2lv1wAHUKBFuZ063jLTYIUp/FlbRXAjhHCz90=</DigestValue>
      </Reference>
      <Reference URI="/xl/drawings/drawing97.xml?ContentType=application/vnd.openxmlformats-officedocument.drawing+xml">
        <DigestMethod Algorithm="http://www.w3.org/2001/04/xmlenc#sha256"/>
        <DigestValue>l8792zmsp7pEO5zOnQ4uKVL5KN4NjAXA8U9mkzTR15Y=</DigestValue>
      </Reference>
      <Reference URI="/xl/drawings/drawing98.xml?ContentType=application/vnd.openxmlformats-officedocument.drawing+xml">
        <DigestMethod Algorithm="http://www.w3.org/2001/04/xmlenc#sha256"/>
        <DigestValue>Sp3mNKmFvByukEn7Dm0aAx4UaELYwBS/+8ghEi/0Gw4=</DigestValue>
      </Reference>
      <Reference URI="/xl/drawings/drawing99.xml?ContentType=application/vnd.openxmlformats-officedocument.drawing+xml">
        <DigestMethod Algorithm="http://www.w3.org/2001/04/xmlenc#sha256"/>
        <DigestValue>W5i+XvP4HA5SaIjf4xjHEsucXjO01rgZfxEdh3UNZ0w=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TDiAHJqOB0pf4O+oggqYyWuGHJ/mOW2q8ViQ+FeAAhQ=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0Bl4807sUXL10nXurO6Ciuk4YhH+HRgXMYFruqpBQD0=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c/MHP0mO9d29u5rGU40DThc0NPakXm6RGDJN/PNVPB4=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SxE1FXaUAH/RnA5QxeR1BLaYHCGMTeb5C4YpUvdIz9E=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2K/F5MdX16iqGB8G1Hr4Fobun4mYJisZ5EUTNSBbvUQ=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fPRbNs5Hq4xKcI8mPcS5swOQjmO2U9MrQjuvtYEuxxg=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ZGMR6cvpze7wTX0L6F/mSvWz67QD1f1rAc7fxkTv02k=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V4MLDXs/1AY7Ih+ahX1vJnV5zQKq0zxAKQoctX8YtWQ=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7/4eVyG9dQWYGpPZ0uzlctJAvMd8VN+eOq84vFu34xE=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o5telUA5zexvAO1PAjh6+B5KApDFZpejbSIBh6iXs3Y=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y8uyrLJlAZAUUOfftlVX4o78+G/MpXS/Ol0I1245W5I=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SH5Ob2JR/W3HyZ3ceg4g/cb2EZZHm6xngxahpG2me0M=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kXL3sY9sJw/yzeVJCFr+rFmxltowdA54xG1y8joXVyI=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SH5Ob2JR/W3HyZ3ceg4g/cb2EZZHm6xngxahpG2me0M=</DigestValue>
      </Reference>
      <Reference URI="/xl/printerSettings/printerSettings19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20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21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22.bin?ContentType=application/vnd.openxmlformats-officedocument.spreadsheetml.printerSettings">
        <DigestMethod Algorithm="http://www.w3.org/2001/04/xmlenc#sha256"/>
        <DigestValue>SH5Ob2JR/W3HyZ3ceg4g/cb2EZZHm6xngxahpG2me0M=</DigestValue>
      </Reference>
      <Reference URI="/xl/printerSettings/printerSettings23.bin?ContentType=application/vnd.openxmlformats-officedocument.spreadsheetml.printerSettings">
        <DigestMethod Algorithm="http://www.w3.org/2001/04/xmlenc#sha256"/>
        <DigestValue>hacSdhvE/Z5HKidTaU6nsh+MPyOPdVrLMvYaGUqtKeE=</DigestValue>
      </Reference>
      <Reference URI="/xl/printerSettings/printerSettings24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25.bin?ContentType=application/vnd.openxmlformats-officedocument.spreadsheetml.printerSettings">
        <DigestMethod Algorithm="http://www.w3.org/2001/04/xmlenc#sha256"/>
        <DigestValue>SH5Ob2JR/W3HyZ3ceg4g/cb2EZZHm6xngxahpG2me0M=</DigestValue>
      </Reference>
      <Reference URI="/xl/printerSettings/printerSettings26.bin?ContentType=application/vnd.openxmlformats-officedocument.spreadsheetml.printerSettings">
        <DigestMethod Algorithm="http://www.w3.org/2001/04/xmlenc#sha256"/>
        <DigestValue>SH5Ob2JR/W3HyZ3ceg4g/cb2EZZHm6xngxahpG2me0M=</DigestValue>
      </Reference>
      <Reference URI="/xl/printerSettings/printerSettings27.bin?ContentType=application/vnd.openxmlformats-officedocument.spreadsheetml.printerSettings">
        <DigestMethod Algorithm="http://www.w3.org/2001/04/xmlenc#sha256"/>
        <DigestValue>kXL3sY9sJw/yzeVJCFr+rFmxltowdA54xG1y8joXVyI=</DigestValue>
      </Reference>
      <Reference URI="/xl/printerSettings/printerSettings28.bin?ContentType=application/vnd.openxmlformats-officedocument.spreadsheetml.printerSettings">
        <DigestMethod Algorithm="http://www.w3.org/2001/04/xmlenc#sha256"/>
        <DigestValue>hacSdhvE/Z5HKidTaU6nsh+MPyOPdVrLMvYaGUqtKeE=</DigestValue>
      </Reference>
      <Reference URI="/xl/printerSettings/printerSettings29.bin?ContentType=application/vnd.openxmlformats-officedocument.spreadsheetml.printerSettings">
        <DigestMethod Algorithm="http://www.w3.org/2001/04/xmlenc#sha256"/>
        <DigestValue>sqRXLsdztAv3eBtkvb5Z2MP5lYU1sqiAzZK8Nxl6y58=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30.bin?ContentType=application/vnd.openxmlformats-officedocument.spreadsheetml.printerSettings">
        <DigestMethod Algorithm="http://www.w3.org/2001/04/xmlenc#sha256"/>
        <DigestValue>SH5Ob2JR/W3HyZ3ceg4g/cb2EZZHm6xngxahpG2me0M=</DigestValue>
      </Reference>
      <Reference URI="/xl/printerSettings/printerSettings31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32.bin?ContentType=application/vnd.openxmlformats-officedocument.spreadsheetml.printerSettings">
        <DigestMethod Algorithm="http://www.w3.org/2001/04/xmlenc#sha256"/>
        <DigestValue>SH5Ob2JR/W3HyZ3ceg4g/cb2EZZHm6xngxahpG2me0M=</DigestValue>
      </Reference>
      <Reference URI="/xl/printerSettings/printerSettings33.bin?ContentType=application/vnd.openxmlformats-officedocument.spreadsheetml.printerSettings">
        <DigestMethod Algorithm="http://www.w3.org/2001/04/xmlenc#sha256"/>
        <DigestValue>SH5Ob2JR/W3HyZ3ceg4g/cb2EZZHm6xngxahpG2me0M=</DigestValue>
      </Reference>
      <Reference URI="/xl/printerSettings/printerSettings34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35.bin?ContentType=application/vnd.openxmlformats-officedocument.spreadsheetml.printerSettings">
        <DigestMethod Algorithm="http://www.w3.org/2001/04/xmlenc#sha256"/>
        <DigestValue>kXL3sY9sJw/yzeVJCFr+rFmxltowdA54xG1y8joXVyI=</DigestValue>
      </Reference>
      <Reference URI="/xl/printerSettings/printerSettings36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37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38.bin?ContentType=application/vnd.openxmlformats-officedocument.spreadsheetml.printerSettings">
        <DigestMethod Algorithm="http://www.w3.org/2001/04/xmlenc#sha256"/>
        <DigestValue>cqPCAIa1l0sw5Z5QJd+fwrK3z5PUEbnqlHys8RHxhMs=</DigestValue>
      </Reference>
      <Reference URI="/xl/printerSettings/printerSettings39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40.bin?ContentType=application/vnd.openxmlformats-officedocument.spreadsheetml.printerSettings">
        <DigestMethod Algorithm="http://www.w3.org/2001/04/xmlenc#sha256"/>
        <DigestValue>sqRXLsdztAv3eBtkvb5Z2MP5lYU1sqiAzZK8Nxl6y58=</DigestValue>
      </Reference>
      <Reference URI="/xl/printerSettings/printerSettings41.bin?ContentType=application/vnd.openxmlformats-officedocument.spreadsheetml.printerSettings">
        <DigestMethod Algorithm="http://www.w3.org/2001/04/xmlenc#sha256"/>
        <DigestValue>dGDD9kihhfP8gsecQzcmeBsODl2hzO+mqHLpkirfWmU=</DigestValue>
      </Reference>
      <Reference URI="/xl/printerSettings/printerSettings42.bin?ContentType=application/vnd.openxmlformats-officedocument.spreadsheetml.printerSettings">
        <DigestMethod Algorithm="http://www.w3.org/2001/04/xmlenc#sha256"/>
        <DigestValue>JRHs6gsa+MHDJiOKBCccosvceNNN08voI/H2t3YaccY=</DigestValue>
      </Reference>
      <Reference URI="/xl/printerSettings/printerSettings43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44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45.bin?ContentType=application/vnd.openxmlformats-officedocument.spreadsheetml.printerSettings">
        <DigestMethod Algorithm="http://www.w3.org/2001/04/xmlenc#sha256"/>
        <DigestValue>GU0GzK8yQ/5WQxZdnxNJCzTP0JcZD+7JEBxPQJPRYBM=</DigestValue>
      </Reference>
      <Reference URI="/xl/printerSettings/printerSettings46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47.bin?ContentType=application/vnd.openxmlformats-officedocument.spreadsheetml.printerSettings">
        <DigestMethod Algorithm="http://www.w3.org/2001/04/xmlenc#sha256"/>
        <DigestValue>hacSdhvE/Z5HKidTaU6nsh+MPyOPdVrLMvYaGUqtKeE=</DigestValue>
      </Reference>
      <Reference URI="/xl/printerSettings/printerSettings48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49.bin?ContentType=application/vnd.openxmlformats-officedocument.spreadsheetml.printerSettings">
        <DigestMethod Algorithm="http://www.w3.org/2001/04/xmlenc#sha256"/>
        <DigestValue>g6B9UyjgTHz1e3xH82unQ8HG+27N5tdpcl2SFa+nv3g=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50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51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52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53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54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55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56.bin?ContentType=application/vnd.openxmlformats-officedocument.spreadsheetml.printerSettings">
        <DigestMethod Algorithm="http://www.w3.org/2001/04/xmlenc#sha256"/>
        <DigestValue>s6UevyTKbzLPrbSg0QusICiDElcrA+zVkW8nesJcMBM=</DigestValue>
      </Reference>
      <Reference URI="/xl/printerSettings/printerSettings57.bin?ContentType=application/vnd.openxmlformats-officedocument.spreadsheetml.printerSettings">
        <DigestMethod Algorithm="http://www.w3.org/2001/04/xmlenc#sha256"/>
        <DigestValue>EEzQ/fJYJOBNL68Z1PiuPdq5ZTuFGrXRVC4Zql+ZllU=</DigestValue>
      </Reference>
      <Reference URI="/xl/printerSettings/printerSettings58.bin?ContentType=application/vnd.openxmlformats-officedocument.spreadsheetml.printerSettings">
        <DigestMethod Algorithm="http://www.w3.org/2001/04/xmlenc#sha256"/>
        <DigestValue>grpW3DTkh4/nbEwdAMiZBRFyL52USEf9t0v2zjEY/KU=</DigestValue>
      </Reference>
      <Reference URI="/xl/printerSettings/printerSettings59.bin?ContentType=application/vnd.openxmlformats-officedocument.spreadsheetml.printerSettings">
        <DigestMethod Algorithm="http://www.w3.org/2001/04/xmlenc#sha256"/>
        <DigestValue>EEzQ/fJYJOBNL68Z1PiuPdq5ZTuFGrXRVC4Zql+ZllU=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IrWf4gvh3pSMCagAl7HOenvKmlxv+flGDZ8S3bN6ZF8=</DigestValue>
      </Reference>
      <Reference URI="/xl/printerSettings/printerSettings60.bin?ContentType=application/vnd.openxmlformats-officedocument.spreadsheetml.printerSettings">
        <DigestMethod Algorithm="http://www.w3.org/2001/04/xmlenc#sha256"/>
        <DigestValue>grpW3DTkh4/nbEwdAMiZBRFyL52USEf9t0v2zjEY/KU=</DigestValue>
      </Reference>
      <Reference URI="/xl/printerSettings/printerSettings61.bin?ContentType=application/vnd.openxmlformats-officedocument.spreadsheetml.printerSettings">
        <DigestMethod Algorithm="http://www.w3.org/2001/04/xmlenc#sha256"/>
        <DigestValue>oo1C/XHA/PPsSJjQuXKGOYLoqaff7D3Ms0jWzKZQuFw=</DigestValue>
      </Reference>
      <Reference URI="/xl/printerSettings/printerSettings62.bin?ContentType=application/vnd.openxmlformats-officedocument.spreadsheetml.printerSettings">
        <DigestMethod Algorithm="http://www.w3.org/2001/04/xmlenc#sha256"/>
        <DigestValue>oo1C/XHA/PPsSJjQuXKGOYLoqaff7D3Ms0jWzKZQuFw=</DigestValue>
      </Reference>
      <Reference URI="/xl/printerSettings/printerSettings63.bin?ContentType=application/vnd.openxmlformats-officedocument.spreadsheetml.printerSettings">
        <DigestMethod Algorithm="http://www.w3.org/2001/04/xmlenc#sha256"/>
        <DigestValue>nd9PxBhIjBb3R6KdL3rTwhMCyXN+0zrZyU9jJQfsG9g=</DigestValue>
      </Reference>
      <Reference URI="/xl/printerSettings/printerSettings64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65.bin?ContentType=application/vnd.openxmlformats-officedocument.spreadsheetml.printerSettings">
        <DigestMethod Algorithm="http://www.w3.org/2001/04/xmlenc#sha256"/>
        <DigestValue>nd9PxBhIjBb3R6KdL3rTwhMCyXN+0zrZyU9jJQfsG9g=</DigestValue>
      </Reference>
      <Reference URI="/xl/printerSettings/printerSettings66.bin?ContentType=application/vnd.openxmlformats-officedocument.spreadsheetml.printerSettings">
        <DigestMethod Algorithm="http://www.w3.org/2001/04/xmlenc#sha256"/>
        <DigestValue>grpW3DTkh4/nbEwdAMiZBRFyL52USEf9t0v2zjEY/KU=</DigestValue>
      </Reference>
      <Reference URI="/xl/printerSettings/printerSettings67.bin?ContentType=application/vnd.openxmlformats-officedocument.spreadsheetml.printerSettings">
        <DigestMethod Algorithm="http://www.w3.org/2001/04/xmlenc#sha256"/>
        <DigestValue>sVFHvFqHA4Ihmr39FitLTxJcJpLywzdpWhsWUbWeUVM=</DigestValue>
      </Reference>
      <Reference URI="/xl/printerSettings/printerSettings68.bin?ContentType=application/vnd.openxmlformats-officedocument.spreadsheetml.printerSettings">
        <DigestMethod Algorithm="http://www.w3.org/2001/04/xmlenc#sha256"/>
        <DigestValue>xseiy0Qs69nTXSKD73kzCd87ridiTgAicBFnHxnbVsw=</DigestValue>
      </Reference>
      <Reference URI="/xl/printerSettings/printerSettings69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9z5//2NkebHumma03GPJM9TWsc0eySU48rcdWTwL7yg=</DigestValue>
      </Reference>
      <Reference URI="/xl/printerSettings/printerSettings70.bin?ContentType=application/vnd.openxmlformats-officedocument.spreadsheetml.printerSettings">
        <DigestMethod Algorithm="http://www.w3.org/2001/04/xmlenc#sha256"/>
        <DigestValue>YctYkYuhSKhntDEQd/Ur8YZh6wPX4SfbJT9fR3l4HXo=</DigestValue>
      </Reference>
      <Reference URI="/xl/printerSettings/printerSettings71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72.bin?ContentType=application/vnd.openxmlformats-officedocument.spreadsheetml.printerSettings">
        <DigestMethod Algorithm="http://www.w3.org/2001/04/xmlenc#sha256"/>
        <DigestValue>nd9PxBhIjBb3R6KdL3rTwhMCyXN+0zrZyU9jJQfsG9g=</DigestValue>
      </Reference>
      <Reference URI="/xl/printerSettings/printerSettings73.bin?ContentType=application/vnd.openxmlformats-officedocument.spreadsheetml.printerSettings">
        <DigestMethod Algorithm="http://www.w3.org/2001/04/xmlenc#sha256"/>
        <DigestValue>dW06Eplayul7o1FtRIkEl7PAUZTDIdSRKa+fqQE9n9A=</DigestValue>
      </Reference>
      <Reference URI="/xl/printerSettings/printerSettings74.bin?ContentType=application/vnd.openxmlformats-officedocument.spreadsheetml.printerSettings">
        <DigestMethod Algorithm="http://www.w3.org/2001/04/xmlenc#sha256"/>
        <DigestValue>erzBxJPKzHEca45bgj4de0mIf6Peu9qKGNORcd9oj18=</DigestValue>
      </Reference>
      <Reference URI="/xl/printerSettings/printerSettings75.bin?ContentType=application/vnd.openxmlformats-officedocument.spreadsheetml.printerSettings">
        <DigestMethod Algorithm="http://www.w3.org/2001/04/xmlenc#sha256"/>
        <DigestValue>ff50YHd6JMuYGsO169FxBLbd6sVPdf66ZWuI8MOru+M=</DigestValue>
      </Reference>
      <Reference URI="/xl/printerSettings/printerSettings76.bin?ContentType=application/vnd.openxmlformats-officedocument.spreadsheetml.printerSettings">
        <DigestMethod Algorithm="http://www.w3.org/2001/04/xmlenc#sha256"/>
        <DigestValue>rVJjwL+eoPvssvAAX4FWt2lyKXm00eT7II5W2iBh7tY=</DigestValue>
      </Reference>
      <Reference URI="/xl/printerSettings/printerSettings77.bin?ContentType=application/vnd.openxmlformats-officedocument.spreadsheetml.printerSettings">
        <DigestMethod Algorithm="http://www.w3.org/2001/04/xmlenc#sha256"/>
        <DigestValue>EEzQ/fJYJOBNL68Z1PiuPdq5ZTuFGrXRVC4Zql+ZllU=</DigestValue>
      </Reference>
      <Reference URI="/xl/printerSettings/printerSettings78.bin?ContentType=application/vnd.openxmlformats-officedocument.spreadsheetml.printerSettings">
        <DigestMethod Algorithm="http://www.w3.org/2001/04/xmlenc#sha256"/>
        <DigestValue>grpW3DTkh4/nbEwdAMiZBRFyL52USEf9t0v2zjEY/KU=</DigestValue>
      </Reference>
      <Reference URI="/xl/printerSettings/printerSettings79.bin?ContentType=application/vnd.openxmlformats-officedocument.spreadsheetml.printerSettings">
        <DigestMethod Algorithm="http://www.w3.org/2001/04/xmlenc#sha256"/>
        <DigestValue>grpW3DTkh4/nbEwdAMiZBRFyL52USEf9t0v2zjEY/KU=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9z5//2NkebHumma03GPJM9TWsc0eySU48rcdWTwL7yg=</DigestValue>
      </Reference>
      <Reference URI="/xl/printerSettings/printerSettings80.bin?ContentType=application/vnd.openxmlformats-officedocument.spreadsheetml.printerSettings">
        <DigestMethod Algorithm="http://www.w3.org/2001/04/xmlenc#sha256"/>
        <DigestValue>grpW3DTkh4/nbEwdAMiZBRFyL52USEf9t0v2zjEY/KU=</DigestValue>
      </Reference>
      <Reference URI="/xl/printerSettings/printerSettings81.bin?ContentType=application/vnd.openxmlformats-officedocument.spreadsheetml.printerSettings">
        <DigestMethod Algorithm="http://www.w3.org/2001/04/xmlenc#sha256"/>
        <DigestValue>EEzQ/fJYJOBNL68Z1PiuPdq5ZTuFGrXRVC4Zql+ZllU=</DigestValue>
      </Reference>
      <Reference URI="/xl/printerSettings/printerSettings82.bin?ContentType=application/vnd.openxmlformats-officedocument.spreadsheetml.printerSettings">
        <DigestMethod Algorithm="http://www.w3.org/2001/04/xmlenc#sha256"/>
        <DigestValue>EEzQ/fJYJOBNL68Z1PiuPdq5ZTuFGrXRVC4Zql+ZllU=</DigestValue>
      </Reference>
      <Reference URI="/xl/printerSettings/printerSettings83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84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hBIbn7WqKSOM6uM0aDhCmMogWV0SufXBSCGT/zT7VRA=</DigestValue>
      </Reference>
      <Reference URI="/xl/sharedStrings.xml?ContentType=application/vnd.openxmlformats-officedocument.spreadsheetml.sharedStrings+xml">
        <DigestMethod Algorithm="http://www.w3.org/2001/04/xmlenc#sha256"/>
        <DigestValue>ys5X3Y88Ddr9pKcMUzmPZOIKuGyze7cuBA9O/eJQOH0=</DigestValue>
      </Reference>
      <Reference URI="/xl/styles.xml?ContentType=application/vnd.openxmlformats-officedocument.spreadsheetml.styles+xml">
        <DigestMethod Algorithm="http://www.w3.org/2001/04/xmlenc#sha256"/>
        <DigestValue>m+aK2ZzJjqGz66mUyhBkDINUL1FktVVLeaFE7zEnGHI=</DigestValue>
      </Reference>
      <Reference URI="/xl/theme/theme1.xml?ContentType=application/vnd.openxmlformats-officedocument.theme+xml">
        <DigestMethod Algorithm="http://www.w3.org/2001/04/xmlenc#sha256"/>
        <DigestValue>nJ23kH6wsHMkhX56XX9YFA3sX5M7uYyCEQhQLIjpHG4=</DigestValue>
      </Reference>
      <Reference URI="/xl/workbook.xml?ContentType=application/vnd.openxmlformats-officedocument.spreadsheetml.sheet.main+xml">
        <DigestMethod Algorithm="http://www.w3.org/2001/04/xmlenc#sha256"/>
        <DigestValue>Pjvmb+mJdbRanFCNV52cFO3P6F7hKB0Dfhw/k/XbN20=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0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JBmR7KiuPWBewsavEPXMfqtf6LhnqFLk0CoKxP7Uv88=</DigestValue>
      </Reference>
      <Reference URI="/xl/worksheets/_rels/sheet10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E9M0cF1TeRHe/9ETZRvno3O9y+Wcw1tR8huzQhNoSkE=</DigestValue>
      </Reference>
      <Reference URI="/xl/worksheets/_rels/sheet10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68Ip/7ngB1nnv+4afaZul7xTSegVdAW36k71bC/b1bc=</DigestValue>
      </Reference>
      <Reference URI="/xl/worksheets/_rels/sheet10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NHAslcOpY/LWOQ2J9H++IgfAnIQ1B1VpXDBKTXlvO28=</DigestValue>
      </Reference>
      <Reference URI="/xl/worksheets/_rels/sheet10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z3tukWfHw7+2z91Fy3OO5taZl2BPyAO6VzZzZvvzHaM=</DigestValue>
      </Reference>
      <Reference URI="/xl/worksheets/_rels/sheet10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gam+Me5BWFCjHa8ZTQ3JJ7o3BXNhzmWIwhf25vkvvRk=</DigestValue>
      </Reference>
      <Reference URI="/xl/worksheets/_rels/sheet10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ZwyvDAmv8vMZKeJVe+QqtB5vF3lvZByHiKl24n5yNk8=</DigestValue>
      </Reference>
      <Reference URI="/xl/worksheets/_rels/sheet10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QFdL28z44hEpkYwXTZL6//kYpumCi7fo3x61xw5Ugu4=</DigestValue>
      </Reference>
      <Reference URI="/xl/worksheets/_rels/sheet10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lKjJLUouydF6FRV+cc8IpwR9G+6/FwroPA6BN3q1NME=</DigestValue>
      </Reference>
      <Reference URI="/xl/worksheets/_rels/sheet10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DVgqe6aWYv5Dzs6RpsNVHQ4ITiSGuoG7Itc7ubmf69k=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axdv82m5VHKFytv75vJeON3yEPwuItf7sYdijAWraFU=</DigestValue>
      </Reference>
      <Reference URI="/xl/worksheets/_rels/sheet1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um1w6cmGoEBNeDvuQNmAJuBNz1+efGt28ZSyU6E3F18=</DigestValue>
      </Reference>
      <Reference URI="/xl/worksheets/_rels/sheet1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nCvQQ74A7ZnBpf0A/Iy+xriXMurkT27266uiBdd3aro=</DigestValue>
      </Reference>
      <Reference URI="/xl/worksheets/_rels/sheet1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4HDqCjZovelEzilp8Jz2HDX9uWEK6DuM6iTY4qck3HA=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375R65EMrx8SM4U9NmVn6COFEVAtn10VKJqsshtcb9s=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SdYitY6CMbgoQX26FPfpKdroeZv5hcfj/+GgR2+ZGYk=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Jq/DyYVR0Rhub1Xpox2yW99FZ8DqPcZHLCFxyeY6jXA=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L0zBPEwG77w+h4GLrodZUM0ZcAZ//uPEeldIcDiuL6E=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XYW3lJEtF20IgcoPfQCq77/7whzU5JlTECZN/Wfx6+0=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hTuy/+UvlB2R5FWCWBhblgduMioJED45reVxZtTC4e4=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jzvgeVdjvrneTg+IZUwCqqwArIZ3S3skW0W18RG3FM4=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57i1pbA3CB6hDmVj+1OCDskXUS1T4EGFx9CuBhHmh1E=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+vduVf9spUWgJ+PrOuGlCdsDpmeXK/UkIAkJ9JHJtHg=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k432tqojAmZglSJMpQHY06sOwkUHw93eXxXEqXwyorw=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RDLq+FJ5fyTn+XMuDD8s+3OYee4NBC37U9+XK4/oA3g=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skB5G3RjxBLR5P76qM8nZwcOT1rXzxb8c9frstXbLR8=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N+Gk1TkoAJqLs8LxJxJne0aQPzM0k8F7Bb3Tpc4YakA=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TknLzunfUL3Zw5uYKu00htrqsgiFRJd+44+XbCzvTEY=</DigestValue>
      </Reference>
      <Reference URI="/xl/worksheets/_rels/sheet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J6xIt4TVd0e6MwlVAijoAFLmNDO2plhHDR9Mi0z5acA=</DigestValue>
      </Reference>
      <Reference URI="/xl/worksheets/_rels/sheet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nVwcYeYjC83AWkq6tL62C48zCn7gfaM3NaCxGsEeZUw=</DigestValue>
      </Reference>
      <Reference URI="/xl/worksheets/_rels/sheet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ij1zzOGUro/OVp21oRCYnWVDgZG9VDW9KTGROejvTIY=</DigestValue>
      </Reference>
      <Reference URI="/xl/worksheets/_rels/sheet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SbQWMLRm4tsA0sxy5ypgzJ89AjjN6jL9J6Na6XDY+Nk=</DigestValue>
      </Reference>
      <Reference URI="/xl/worksheets/_rels/sheet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Sy08buNOQ5bd9x6LsC1hQFVhrR1Bq+jy2SfboDkCpZ8=</DigestValue>
      </Reference>
      <Reference URI="/xl/worksheets/_rels/sheet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BZ9/PJv5wgk8kpObdwVjMux+LnZul0h4Wc/53YU87OY=</DigestValue>
      </Reference>
      <Reference URI="/xl/worksheets/_rels/sheet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yRrujPwgzQ99v5iCgBZN3X0NRlc3NyfxU2GoLprfgFA=</DigestValue>
      </Reference>
      <Reference URI="/xl/worksheets/_rels/sheet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BIcejRhrOvMTA+NddOhgubZ8KZT6Nv8f4u/FW95TfD0=</DigestValue>
      </Reference>
      <Reference URI="/xl/worksheets/_rels/sheet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1sLqT74frk9tHB3RhD93B6Tvl8mVnCtTp7N1y7wuE5E=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iLnqDiTvY3jcO6oGUkMq4Xn822GZ9FieCsP3rsGEq9A=</DigestValue>
      </Reference>
      <Reference URI="/xl/worksheets/_rels/sheet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wetYv5KKw7LrWEZeNSoPqIsPz3IpdRh5kDOOL3To1gY=</DigestValue>
      </Reference>
      <Reference URI="/xl/worksheets/_rels/sheet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Rc2KpAxZ1SMDlF1Mbyn6XiDVcT66EjK11AE8sc637eI=</DigestValue>
      </Reference>
      <Reference URI="/xl/worksheets/_rels/sheet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TFTJWlcTFqpsWSyI0c/R/AtsM6QqhMKs7MqwNH3COsg=</DigestValue>
      </Reference>
      <Reference URI="/xl/worksheets/_rels/sheet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rKoTAJbgj88YVFjPy66q6L6xDKhlYq4JD7u1/23Nwq0=</DigestValue>
      </Reference>
      <Reference URI="/xl/worksheets/_rels/sheet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sHxWf6LVPC7VgKtjuQw6y+33ZCXXVKAtgbQtAKUMqUg=</DigestValue>
      </Reference>
      <Reference URI="/xl/worksheets/_rels/sheet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82V9aXy3uiUF6h1goyLp993S42PSVT9uLFPxLc8qapo=</DigestValue>
      </Reference>
      <Reference URI="/xl/worksheets/_rels/sheet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twVxLzIPjGELgXsUs7YBJf6HKy3zoRRyUANYdJQokwE=</DigestValue>
      </Reference>
      <Reference URI="/xl/worksheets/_rels/sheet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hMzxtsGmKLtgF7pPv1Kl5UI8963w3FjFpKNxtGRmvpY=</DigestValue>
      </Reference>
      <Reference URI="/xl/worksheets/_rels/sheet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BouJP87XTttRlESMcX9Ynj7bZDAFGacHpfWLCi/tSYs=</DigestValue>
      </Reference>
      <Reference URI="/xl/worksheets/_rels/sheet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Nm/BTU1aWFZKUVGrbaB/GNSqQ9K2W0P9l5owbaygo0g=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Tawd0AR3WKIFqlhccubY3AMVoPIhyN3+vwBhGLrXAaA=</DigestValue>
      </Reference>
      <Reference URI="/xl/worksheets/_rels/sheet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RofjFfDGEQEcA4cUnvodX7beZGieR+bW06/zJsc/T9U=</DigestValue>
      </Reference>
      <Reference URI="/xl/worksheets/_rels/sheet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Xhy7onXyb25NxSE6bSDNn+udXc+SVtVyRx5o4pKJPsU=</DigestValue>
      </Reference>
      <Reference URI="/xl/worksheets/_rels/sheet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BFDmnG6U9u2pfLs88HAkIolFOPx7JJ01U+op1GoU8Kc=</DigestValue>
      </Reference>
      <Reference URI="/xl/worksheets/_rels/sheet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qj72wttG2ZeOg98/GkcZzyl1B8bq+o4SnLDyIDjWaWM=</DigestValue>
      </Reference>
      <Reference URI="/xl/worksheets/_rels/sheet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d7Xp6ZexRN9EwbzC+tTysBtveC7udEzCykiw6UtH+pY=</DigestValue>
      </Reference>
      <Reference URI="/xl/worksheets/_rels/sheet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UoFfOfhiG8kPam/B+tB3MBQDTWx/3u0/7Q2Hr1jwukc=</DigestValue>
      </Reference>
      <Reference URI="/xl/worksheets/_rels/sheet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AH4++gL2cCjJWWR3sXb4zBseAWSgQgZnjaLVu8FjTRM=</DigestValue>
      </Reference>
      <Reference URI="/xl/worksheets/_rels/sheet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rLsz4RTlWbTCG9K/NLG1PftzKrFylCa0h0sxKcYDWuM=</DigestValue>
      </Reference>
      <Reference URI="/xl/worksheets/_rels/sheet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1aBeHbZ2b+wLYttjpXDPupLVQFX3ZYK3Y2uee50wP8s=</DigestValue>
      </Reference>
      <Reference URI="/xl/worksheets/_rels/sheet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mqCIJeAAuqsXd+wCwuKM79cvTZCE3uJkwoV57iP6GMM=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mT4cForHDz/T5Ha19i2kmaiuYSRMahxZ+Y2VaND3RMM=</DigestValue>
      </Reference>
      <Reference URI="/xl/worksheets/_rels/sheet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jfBUJvUewkhsKkj1IErbbZQC0JPTMsXr+cr1ZSRcyD4=</DigestValue>
      </Reference>
      <Reference URI="/xl/worksheets/_rels/sheet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brzxLAr007YqM2XZiZQ5p59G2a3ooU64+avLF9GPkmI=</DigestValue>
      </Reference>
      <Reference URI="/xl/worksheets/_rels/sheet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qJx5SxIkvXEl11UjeJ7FlYKHx7KYB/b1+IogEzxiBxs=</DigestValue>
      </Reference>
      <Reference URI="/xl/worksheets/_rels/sheet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cJ8PTc0WH+DqcktP7t8tsTo5r6luc0ARe5HZ4R1wr5Y=</DigestValue>
      </Reference>
      <Reference URI="/xl/worksheets/_rels/sheet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VyzjwhOWk4R6qjSP9uDmpMTnL4IxVJsvq/C4cEDx2+4=</DigestValue>
      </Reference>
      <Reference URI="/xl/worksheets/_rels/sheet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iFlCq9x9H2WH8aIny48WeTsT9tRU0A9eR4ameXMvqng=</DigestValue>
      </Reference>
      <Reference URI="/xl/worksheets/_rels/sheet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YYri7xLMf9DJ8Mc9HYQWfLDLd6KLh1InmyA1iaMAJsE=</DigestValue>
      </Reference>
      <Reference URI="/xl/worksheets/_rels/sheet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oX9siJG1jhw/+xEZOpU0RGlBxcezInX35Bk0b0eMBFk=</DigestValue>
      </Reference>
      <Reference URI="/xl/worksheets/_rels/sheet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NUhazPqSzt/9z/lZdiT+eWS7xhQBD7Xu3AVZr6gaavQ=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Al+P7Sd4pHRMrnYsI5idGnhBhALcsBIWojp8sN7mwYo=</DigestValue>
      </Reference>
      <Reference URI="/xl/worksheets/_rels/sheet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doIGyf/PB5W1Jf7hScHovyrzZ3K4JzKnKri8XDGJa4I=</DigestValue>
      </Reference>
      <Reference URI="/xl/worksheets/_rels/sheet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mnhvPef7dphpYs++HU4LDBzcTTyHruOHiMM2Yr9Zg70=</DigestValue>
      </Reference>
      <Reference URI="/xl/worksheets/_rels/sheet7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b22Cb6LmV93OXCBfiOEyw0nuEPHdD8VfsuCpf/NCKVU=</DigestValue>
      </Reference>
      <Reference URI="/xl/worksheets/_rels/sheet7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3VOx+yojZv5Ec0hNc56SR8TdOZVyIbyHwNjDaCBOK1w=</DigestValue>
      </Reference>
      <Reference URI="/xl/worksheets/_rels/sheet7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OyICBkGPVSovlBtyJY1et4uD7AiaPgg9Tenk+9Aka5Y=</DigestValue>
      </Reference>
      <Reference URI="/xl/worksheets/_rels/sheet7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LU46rOrVGop/AlKFyfOiUNoh03S9xtdOhRfjPwerwAk=</DigestValue>
      </Reference>
      <Reference URI="/xl/worksheets/_rels/sheet7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qsHiKhE1Uj8aQiKqD9kBLOan+fIgJNVm57tflql2ssc=</DigestValue>
      </Reference>
      <Reference URI="/xl/worksheets/_rels/sheet7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2UOSgW0L+gB2sGZJFKbrCZ0NlE0xC8dFPnW/sVB2FLU=</DigestValue>
      </Reference>
      <Reference URI="/xl/worksheets/_rels/sheet7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tx5MVFGdBfAnoP4GDwa6d9hBzEX8q8zgpn5GDcY8xUM=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8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sONf9jxaEGIzgV9QzFLj+MqN9Uf3jBIGhKBe5yPaftA=</DigestValue>
      </Reference>
      <Reference URI="/xl/worksheets/_rels/sheet8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oECVzO8wpQ0C6D7joTk7P6uTEC6aURA+XzGjhpaFwfc=</DigestValue>
      </Reference>
      <Reference URI="/xl/worksheets/_rels/sheet8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g2AixnwKivLwvk05E5nZtiGjnkxg36nn8vxFNA0cq9E=</DigestValue>
      </Reference>
      <Reference URI="/xl/worksheets/_rels/sheet8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U6BauVGCVFzuO9Vd3HqX5zSJq5y4ZhPoYZ2WpjpSUYQ=</DigestValue>
      </Reference>
      <Reference URI="/xl/worksheets/_rels/sheet8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F/ibL9II+4oPVJFdu1zGRHBsVayoVV4nnoIb5EmJubE=</DigestValue>
      </Reference>
      <Reference URI="/xl/worksheets/_rels/sheet8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b49r4WoSpKg9oRCg/SveUJejgJdHPG5Ati+tPIG0GW8=</DigestValue>
      </Reference>
      <Reference URI="/xl/worksheets/_rels/sheet8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k5euNbKXZm6xXKeX1jiI9sazuNGgquB28tgKNtY4+xg=</DigestValue>
      </Reference>
      <Reference URI="/xl/worksheets/_rels/sheet8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0/ZQOFbmu8bkfkB2+l+uLP8ISIQzw1vf0JN1g6StQi0=</DigestValue>
      </Reference>
      <Reference URI="/xl/worksheets/_rels/sheet8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jtcZDUgRDFrFHfebVa8MfMoeWtbUNv/W12O+Usw6gC4=</DigestValue>
      </Reference>
      <Reference URI="/xl/worksheets/_rels/sheet8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s/ipGgtkCFAk1fU3RIBgWkWwwvzHEmKLMVz7tNG2IIY=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_rels/sheet9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T27PdiMAk33GeTxgOASUmidV+vo2GHB1Cehec5OKZnM=</DigestValue>
      </Reference>
      <Reference URI="/xl/worksheets/_rels/sheet9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ISy67tuUKlsQUAEC3cvimQ5Xtcu+AGL+eb4h+5MxCrw=</DigestValue>
      </Reference>
      <Reference URI="/xl/worksheets/_rels/sheet9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TN4R6mOgsYIAdyx2Pnv5Ms7+7qZsbridAbzN5iEUUE4=</DigestValue>
      </Reference>
      <Reference URI="/xl/worksheets/_rels/sheet9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87rcB6raDr/zdGjjWFjOWNTprM0IxCzUtnu7suj4+0Y=</DigestValue>
      </Reference>
      <Reference URI="/xl/worksheets/_rels/sheet9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hBbATfG6paUfkVZ0Vx+pGyYfIAnDfcoqH9MdJxKB3rI=</DigestValue>
      </Reference>
      <Reference URI="/xl/worksheets/_rels/sheet9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0vvnkZvTx6i9MonlO7ihzvTBVnbRLxyolSvlkFQnegQ=</DigestValue>
      </Reference>
      <Reference URI="/xl/worksheets/_rels/sheet9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OJjrir/pt8bSH1xLG39jF3ANIXx/j4+lYDYC9/rgQcQ=</DigestValue>
      </Reference>
      <Reference URI="/xl/worksheets/_rels/sheet9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xAi+v+ep6tVyqFEEKaURkeXpdmIn7DqZWjlqd0n6XrY=</DigestValue>
      </Reference>
      <Reference URI="/xl/worksheets/_rels/sheet9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eCD/EDM7Aq/UJC5l1xWri5r0JVbgmPqLCTcd6+eb0Ck=</DigestValue>
      </Reference>
      <Reference URI="/xl/worksheets/_rels/sheet9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IDusEg+5VjM02xLqZzFbcRfT0cPHelO0LZbYLhjRqLo=</DigestValue>
      </Reference>
      <Reference URI="/xl/worksheets/sheet1.xml?ContentType=application/vnd.openxmlformats-officedocument.spreadsheetml.worksheet+xml">
        <DigestMethod Algorithm="http://www.w3.org/2001/04/xmlenc#sha256"/>
        <DigestValue>1530Ktr5FQyYNgo3y4kGfXL56ye5PPYEPv/GBCeIwzI=</DigestValue>
      </Reference>
      <Reference URI="/xl/worksheets/sheet10.xml?ContentType=application/vnd.openxmlformats-officedocument.spreadsheetml.worksheet+xml">
        <DigestMethod Algorithm="http://www.w3.org/2001/04/xmlenc#sha256"/>
        <DigestValue>0PrfPdI29OMBLgu5UVbru9GPsff47Le8hdV6G2uzf+k=</DigestValue>
      </Reference>
      <Reference URI="/xl/worksheets/sheet100.xml?ContentType=application/vnd.openxmlformats-officedocument.spreadsheetml.worksheet+xml">
        <DigestMethod Algorithm="http://www.w3.org/2001/04/xmlenc#sha256"/>
        <DigestValue>15qByOWIat5Mv8DjzPKi1w1mU9qFuivHjTa+mMXBkBQ=</DigestValue>
      </Reference>
      <Reference URI="/xl/worksheets/sheet101.xml?ContentType=application/vnd.openxmlformats-officedocument.spreadsheetml.worksheet+xml">
        <DigestMethod Algorithm="http://www.w3.org/2001/04/xmlenc#sha256"/>
        <DigestValue>d/os41Q+G11rg86XEfdVNk2EZsoc2b9zayge/M4k+uY=</DigestValue>
      </Reference>
      <Reference URI="/xl/worksheets/sheet102.xml?ContentType=application/vnd.openxmlformats-officedocument.spreadsheetml.worksheet+xml">
        <DigestMethod Algorithm="http://www.w3.org/2001/04/xmlenc#sha256"/>
        <DigestValue>mRh+gt/BX+gi2V1+RkqpZEJTj6fNd1EpYAgBNZ3B/8E=</DigestValue>
      </Reference>
      <Reference URI="/xl/worksheets/sheet103.xml?ContentType=application/vnd.openxmlformats-officedocument.spreadsheetml.worksheet+xml">
        <DigestMethod Algorithm="http://www.w3.org/2001/04/xmlenc#sha256"/>
        <DigestValue>+9xjH74e/2NVjOTDiH4N8banvtG+Yk3WICP8eWjvMzA=</DigestValue>
      </Reference>
      <Reference URI="/xl/worksheets/sheet104.xml?ContentType=application/vnd.openxmlformats-officedocument.spreadsheetml.worksheet+xml">
        <DigestMethod Algorithm="http://www.w3.org/2001/04/xmlenc#sha256"/>
        <DigestValue>hFyGGXSJhumLdasorumH/dsMUIUo8MEz/q54AELtK30=</DigestValue>
      </Reference>
      <Reference URI="/xl/worksheets/sheet105.xml?ContentType=application/vnd.openxmlformats-officedocument.spreadsheetml.worksheet+xml">
        <DigestMethod Algorithm="http://www.w3.org/2001/04/xmlenc#sha256"/>
        <DigestValue>q6UQAmj8EnvTqiNE/wVx9gmSV4YkhZNRCqNEG9YIeAk=</DigestValue>
      </Reference>
      <Reference URI="/xl/worksheets/sheet106.xml?ContentType=application/vnd.openxmlformats-officedocument.spreadsheetml.worksheet+xml">
        <DigestMethod Algorithm="http://www.w3.org/2001/04/xmlenc#sha256"/>
        <DigestValue>NmNvbaq0O4ds+421/tPD2Ljvshw8khCpiqC/0zMF9hQ=</DigestValue>
      </Reference>
      <Reference URI="/xl/worksheets/sheet107.xml?ContentType=application/vnd.openxmlformats-officedocument.spreadsheetml.worksheet+xml">
        <DigestMethod Algorithm="http://www.w3.org/2001/04/xmlenc#sha256"/>
        <DigestValue>uODTJuuOIysw0p2b6FZ0QkOZJNSfrPWurRMYvcjXOfU=</DigestValue>
      </Reference>
      <Reference URI="/xl/worksheets/sheet108.xml?ContentType=application/vnd.openxmlformats-officedocument.spreadsheetml.worksheet+xml">
        <DigestMethod Algorithm="http://www.w3.org/2001/04/xmlenc#sha256"/>
        <DigestValue>B9LLcPIbt5vN+BdgQ6P8K/X2EjBMzOHsoE2lHtd8zoo=</DigestValue>
      </Reference>
      <Reference URI="/xl/worksheets/sheet109.xml?ContentType=application/vnd.openxmlformats-officedocument.spreadsheetml.worksheet+xml">
        <DigestMethod Algorithm="http://www.w3.org/2001/04/xmlenc#sha256"/>
        <DigestValue>Sr2+kJRwDeUMIISDrT38EV7ZB3Bn8x2/6BxjcEmQUcM=</DigestValue>
      </Reference>
      <Reference URI="/xl/worksheets/sheet11.xml?ContentType=application/vnd.openxmlformats-officedocument.spreadsheetml.worksheet+xml">
        <DigestMethod Algorithm="http://www.w3.org/2001/04/xmlenc#sha256"/>
        <DigestValue>opUtKSQmvU5glovWkKHdMGDIFNP0NZywaXbbI9dA4YY=</DigestValue>
      </Reference>
      <Reference URI="/xl/worksheets/sheet110.xml?ContentType=application/vnd.openxmlformats-officedocument.spreadsheetml.worksheet+xml">
        <DigestMethod Algorithm="http://www.w3.org/2001/04/xmlenc#sha256"/>
        <DigestValue>ALGSC15D62Fjd7cbJZcAPAYZy53OxsSUEH1sguv6K+0=</DigestValue>
      </Reference>
      <Reference URI="/xl/worksheets/sheet111.xml?ContentType=application/vnd.openxmlformats-officedocument.spreadsheetml.worksheet+xml">
        <DigestMethod Algorithm="http://www.w3.org/2001/04/xmlenc#sha256"/>
        <DigestValue>oniJEYRzczKaBX7J47kjovN3ADEkWM3OY+v/DBhrr5Y=</DigestValue>
      </Reference>
      <Reference URI="/xl/worksheets/sheet112.xml?ContentType=application/vnd.openxmlformats-officedocument.spreadsheetml.worksheet+xml">
        <DigestMethod Algorithm="http://www.w3.org/2001/04/xmlenc#sha256"/>
        <DigestValue>1ZrKnTZ7FvuywOxTa9i7PfUYtyuNzhlJfG2OrmLeOvk=</DigestValue>
      </Reference>
      <Reference URI="/xl/worksheets/sheet12.xml?ContentType=application/vnd.openxmlformats-officedocument.spreadsheetml.worksheet+xml">
        <DigestMethod Algorithm="http://www.w3.org/2001/04/xmlenc#sha256"/>
        <DigestValue>Y+CoXj8EcJtdBIZ05UybWaIT4PE8mFLHVNjlxDkp3Jk=</DigestValue>
      </Reference>
      <Reference URI="/xl/worksheets/sheet13.xml?ContentType=application/vnd.openxmlformats-officedocument.spreadsheetml.worksheet+xml">
        <DigestMethod Algorithm="http://www.w3.org/2001/04/xmlenc#sha256"/>
        <DigestValue>WuBsUchUb22oNAfHxep5aBJHziUv7VGVSpyEkKtEO+c=</DigestValue>
      </Reference>
      <Reference URI="/xl/worksheets/sheet14.xml?ContentType=application/vnd.openxmlformats-officedocument.spreadsheetml.worksheet+xml">
        <DigestMethod Algorithm="http://www.w3.org/2001/04/xmlenc#sha256"/>
        <DigestValue>gf6fUHEDGhJ7IWI8fxcqBqQXfZ8KnylfEZYL/IzSokc=</DigestValue>
      </Reference>
      <Reference URI="/xl/worksheets/sheet15.xml?ContentType=application/vnd.openxmlformats-officedocument.spreadsheetml.worksheet+xml">
        <DigestMethod Algorithm="http://www.w3.org/2001/04/xmlenc#sha256"/>
        <DigestValue>YiZanVajEKLOneLDzrzo9JKhp5oGXNnZ/4KYvcXE/d0=</DigestValue>
      </Reference>
      <Reference URI="/xl/worksheets/sheet16.xml?ContentType=application/vnd.openxmlformats-officedocument.spreadsheetml.worksheet+xml">
        <DigestMethod Algorithm="http://www.w3.org/2001/04/xmlenc#sha256"/>
        <DigestValue>/mP8wxmUlqzHI8GVo/klEcWxAMtboa4fHAlQ7s6Y1Zc=</DigestValue>
      </Reference>
      <Reference URI="/xl/worksheets/sheet17.xml?ContentType=application/vnd.openxmlformats-officedocument.spreadsheetml.worksheet+xml">
        <DigestMethod Algorithm="http://www.w3.org/2001/04/xmlenc#sha256"/>
        <DigestValue>skEslye/4MCQ7qUCnAym+mKB/91UkotnCDXfSkSYg/A=</DigestValue>
      </Reference>
      <Reference URI="/xl/worksheets/sheet18.xml?ContentType=application/vnd.openxmlformats-officedocument.spreadsheetml.worksheet+xml">
        <DigestMethod Algorithm="http://www.w3.org/2001/04/xmlenc#sha256"/>
        <DigestValue>/fyddw1OcdWfc7YhjClRTRV+2ab2VapTJukI85lhHAc=</DigestValue>
      </Reference>
      <Reference URI="/xl/worksheets/sheet19.xml?ContentType=application/vnd.openxmlformats-officedocument.spreadsheetml.worksheet+xml">
        <DigestMethod Algorithm="http://www.w3.org/2001/04/xmlenc#sha256"/>
        <DigestValue>jcRv5jDI1WomGjPw2xl7upg/hGdmif3+zBB57e43kSU=</DigestValue>
      </Reference>
      <Reference URI="/xl/worksheets/sheet2.xml?ContentType=application/vnd.openxmlformats-officedocument.spreadsheetml.worksheet+xml">
        <DigestMethod Algorithm="http://www.w3.org/2001/04/xmlenc#sha256"/>
        <DigestValue>Jpf7TQisA/LTSfeE60+WyhsIMKwDGcZjt3MflQJ3p0Q=</DigestValue>
      </Reference>
      <Reference URI="/xl/worksheets/sheet20.xml?ContentType=application/vnd.openxmlformats-officedocument.spreadsheetml.worksheet+xml">
        <DigestMethod Algorithm="http://www.w3.org/2001/04/xmlenc#sha256"/>
        <DigestValue>IklBGnCsbk0mS4UhDk9soh7KmSINMzj5aapbn8pALSI=</DigestValue>
      </Reference>
      <Reference URI="/xl/worksheets/sheet21.xml?ContentType=application/vnd.openxmlformats-officedocument.spreadsheetml.worksheet+xml">
        <DigestMethod Algorithm="http://www.w3.org/2001/04/xmlenc#sha256"/>
        <DigestValue>zX7yTOG4otm3LkVUaqztPaeU38V6ITEt5/fcnPkCs5Q=</DigestValue>
      </Reference>
      <Reference URI="/xl/worksheets/sheet22.xml?ContentType=application/vnd.openxmlformats-officedocument.spreadsheetml.worksheet+xml">
        <DigestMethod Algorithm="http://www.w3.org/2001/04/xmlenc#sha256"/>
        <DigestValue>a+D/LEI1NEjsQz3hRUgcnRJHrGmtdSAzQJeX3SMVWmI=</DigestValue>
      </Reference>
      <Reference URI="/xl/worksheets/sheet23.xml?ContentType=application/vnd.openxmlformats-officedocument.spreadsheetml.worksheet+xml">
        <DigestMethod Algorithm="http://www.w3.org/2001/04/xmlenc#sha256"/>
        <DigestValue>YzOoC/ClOWMGIAqI4dHAezxH7t6ncYi+7ipN9eNSbdc=</DigestValue>
      </Reference>
      <Reference URI="/xl/worksheets/sheet24.xml?ContentType=application/vnd.openxmlformats-officedocument.spreadsheetml.worksheet+xml">
        <DigestMethod Algorithm="http://www.w3.org/2001/04/xmlenc#sha256"/>
        <DigestValue>35Q7hIIN8nc6f4eN2ilMRf5LZnjXsO0QQvX4VIUukk8=</DigestValue>
      </Reference>
      <Reference URI="/xl/worksheets/sheet25.xml?ContentType=application/vnd.openxmlformats-officedocument.spreadsheetml.worksheet+xml">
        <DigestMethod Algorithm="http://www.w3.org/2001/04/xmlenc#sha256"/>
        <DigestValue>H/ro4mhrbz1GoiPDLQG0upBRAwD7ct6cTDV1Lk8QWwI=</DigestValue>
      </Reference>
      <Reference URI="/xl/worksheets/sheet26.xml?ContentType=application/vnd.openxmlformats-officedocument.spreadsheetml.worksheet+xml">
        <DigestMethod Algorithm="http://www.w3.org/2001/04/xmlenc#sha256"/>
        <DigestValue>ElZdsw515gQ1l8KJll1xS9vrXGN9mNaMATBGmxed5HA=</DigestValue>
      </Reference>
      <Reference URI="/xl/worksheets/sheet27.xml?ContentType=application/vnd.openxmlformats-officedocument.spreadsheetml.worksheet+xml">
        <DigestMethod Algorithm="http://www.w3.org/2001/04/xmlenc#sha256"/>
        <DigestValue>ggT/RUNXS7UzP0g9IjBePnPKEvXKIhb9sjG4rGKaiiQ=</DigestValue>
      </Reference>
      <Reference URI="/xl/worksheets/sheet28.xml?ContentType=application/vnd.openxmlformats-officedocument.spreadsheetml.worksheet+xml">
        <DigestMethod Algorithm="http://www.w3.org/2001/04/xmlenc#sha256"/>
        <DigestValue>J6Tfs24lvqDg6wT2yc69NLQ1gidniMCvPkHbS9+PHZo=</DigestValue>
      </Reference>
      <Reference URI="/xl/worksheets/sheet29.xml?ContentType=application/vnd.openxmlformats-officedocument.spreadsheetml.worksheet+xml">
        <DigestMethod Algorithm="http://www.w3.org/2001/04/xmlenc#sha256"/>
        <DigestValue>CP7hFUlfPuGTkE+EGO/c4K+hYXGXLT4K2rt6PBGFgto=</DigestValue>
      </Reference>
      <Reference URI="/xl/worksheets/sheet3.xml?ContentType=application/vnd.openxmlformats-officedocument.spreadsheetml.worksheet+xml">
        <DigestMethod Algorithm="http://www.w3.org/2001/04/xmlenc#sha256"/>
        <DigestValue>ejKbGBR4lQ0E3mdnOAmv5d0Y8u2FS7i49WE0Z1RSB7s=</DigestValue>
      </Reference>
      <Reference URI="/xl/worksheets/sheet30.xml?ContentType=application/vnd.openxmlformats-officedocument.spreadsheetml.worksheet+xml">
        <DigestMethod Algorithm="http://www.w3.org/2001/04/xmlenc#sha256"/>
        <DigestValue>9Msn6CFcHB9i8aFLFxHol53Yf5LsAjoCHD0APUNjhjw=</DigestValue>
      </Reference>
      <Reference URI="/xl/worksheets/sheet31.xml?ContentType=application/vnd.openxmlformats-officedocument.spreadsheetml.worksheet+xml">
        <DigestMethod Algorithm="http://www.w3.org/2001/04/xmlenc#sha256"/>
        <DigestValue>xo8OoDX96GPFqVeNgLF3NEzfPyISD3iaOdTG+B/5PJ4=</DigestValue>
      </Reference>
      <Reference URI="/xl/worksheets/sheet32.xml?ContentType=application/vnd.openxmlformats-officedocument.spreadsheetml.worksheet+xml">
        <DigestMethod Algorithm="http://www.w3.org/2001/04/xmlenc#sha256"/>
        <DigestValue>DDHpP5WjDnRrkMJMLO2dHlwnQHGtwo7WtPykEwmURS4=</DigestValue>
      </Reference>
      <Reference URI="/xl/worksheets/sheet33.xml?ContentType=application/vnd.openxmlformats-officedocument.spreadsheetml.worksheet+xml">
        <DigestMethod Algorithm="http://www.w3.org/2001/04/xmlenc#sha256"/>
        <DigestValue>fMs0FBKjPbwnDTHd1EMo3egW2G1lehJ72E2/aAtmMAU=</DigestValue>
      </Reference>
      <Reference URI="/xl/worksheets/sheet34.xml?ContentType=application/vnd.openxmlformats-officedocument.spreadsheetml.worksheet+xml">
        <DigestMethod Algorithm="http://www.w3.org/2001/04/xmlenc#sha256"/>
        <DigestValue>KRFp4hCfhYKbClDxaTw4j846jTfJbZ49bakmg69KtkM=</DigestValue>
      </Reference>
      <Reference URI="/xl/worksheets/sheet35.xml?ContentType=application/vnd.openxmlformats-officedocument.spreadsheetml.worksheet+xml">
        <DigestMethod Algorithm="http://www.w3.org/2001/04/xmlenc#sha256"/>
        <DigestValue>wvGghKn/lCYwftvOBUi6v9lLdjaZbS563TdpLbQPkis=</DigestValue>
      </Reference>
      <Reference URI="/xl/worksheets/sheet36.xml?ContentType=application/vnd.openxmlformats-officedocument.spreadsheetml.worksheet+xml">
        <DigestMethod Algorithm="http://www.w3.org/2001/04/xmlenc#sha256"/>
        <DigestValue>isiwAOO+Hw9C5SG4dN0JJFdz9hxZBEpM8yum41PW4nY=</DigestValue>
      </Reference>
      <Reference URI="/xl/worksheets/sheet37.xml?ContentType=application/vnd.openxmlformats-officedocument.spreadsheetml.worksheet+xml">
        <DigestMethod Algorithm="http://www.w3.org/2001/04/xmlenc#sha256"/>
        <DigestValue>Kgy4XOC9Oyv2CWqFscLij1kMC3h0wvnOcia7qov0l5U=</DigestValue>
      </Reference>
      <Reference URI="/xl/worksheets/sheet38.xml?ContentType=application/vnd.openxmlformats-officedocument.spreadsheetml.worksheet+xml">
        <DigestMethod Algorithm="http://www.w3.org/2001/04/xmlenc#sha256"/>
        <DigestValue>DlgdnpCjcteTzuGFroG6mjrMlSZPBN8h2k/1yqj+5hQ=</DigestValue>
      </Reference>
      <Reference URI="/xl/worksheets/sheet39.xml?ContentType=application/vnd.openxmlformats-officedocument.spreadsheetml.worksheet+xml">
        <DigestMethod Algorithm="http://www.w3.org/2001/04/xmlenc#sha256"/>
        <DigestValue>ObxVLelb8XykqH5xXBxbe2sJi5Z4lst6AR8zr9XYjnM=</DigestValue>
      </Reference>
      <Reference URI="/xl/worksheets/sheet4.xml?ContentType=application/vnd.openxmlformats-officedocument.spreadsheetml.worksheet+xml">
        <DigestMethod Algorithm="http://www.w3.org/2001/04/xmlenc#sha256"/>
        <DigestValue>10PlGRMDmlCMnwYHKH+lY6+Ih/lwiTgIw8hmW9j00TE=</DigestValue>
      </Reference>
      <Reference URI="/xl/worksheets/sheet40.xml?ContentType=application/vnd.openxmlformats-officedocument.spreadsheetml.worksheet+xml">
        <DigestMethod Algorithm="http://www.w3.org/2001/04/xmlenc#sha256"/>
        <DigestValue>dQG1LJ31Qk37VL0R2Newen3kHuWA/X0b1CJD9mepr8o=</DigestValue>
      </Reference>
      <Reference URI="/xl/worksheets/sheet41.xml?ContentType=application/vnd.openxmlformats-officedocument.spreadsheetml.worksheet+xml">
        <DigestMethod Algorithm="http://www.w3.org/2001/04/xmlenc#sha256"/>
        <DigestValue>bEuj+Mn7yPhlKK8UlyG2acTOSa1OM7iwIPDvIXknnc0=</DigestValue>
      </Reference>
      <Reference URI="/xl/worksheets/sheet42.xml?ContentType=application/vnd.openxmlformats-officedocument.spreadsheetml.worksheet+xml">
        <DigestMethod Algorithm="http://www.w3.org/2001/04/xmlenc#sha256"/>
        <DigestValue>hgzYiSv2e0HinQUXawagXHugJaOBBevB6V5p0y8vWWQ=</DigestValue>
      </Reference>
      <Reference URI="/xl/worksheets/sheet43.xml?ContentType=application/vnd.openxmlformats-officedocument.spreadsheetml.worksheet+xml">
        <DigestMethod Algorithm="http://www.w3.org/2001/04/xmlenc#sha256"/>
        <DigestValue>zqsevBY7skj/b8Wdhp7zaI+TIKN+KyjE04OUnU5WD/Q=</DigestValue>
      </Reference>
      <Reference URI="/xl/worksheets/sheet44.xml?ContentType=application/vnd.openxmlformats-officedocument.spreadsheetml.worksheet+xml">
        <DigestMethod Algorithm="http://www.w3.org/2001/04/xmlenc#sha256"/>
        <DigestValue>RBvdSTrPB6ona/RwZyRs7Mp2kq1eijgDoSYCksdEy/c=</DigestValue>
      </Reference>
      <Reference URI="/xl/worksheets/sheet45.xml?ContentType=application/vnd.openxmlformats-officedocument.spreadsheetml.worksheet+xml">
        <DigestMethod Algorithm="http://www.w3.org/2001/04/xmlenc#sha256"/>
        <DigestValue>rcGSHvV1GQpLpHVGDIgPtEM0ZbsPcu4o2nHY5YhWo/4=</DigestValue>
      </Reference>
      <Reference URI="/xl/worksheets/sheet46.xml?ContentType=application/vnd.openxmlformats-officedocument.spreadsheetml.worksheet+xml">
        <DigestMethod Algorithm="http://www.w3.org/2001/04/xmlenc#sha256"/>
        <DigestValue>0I1OTbyZY7ascOGaNGCGpf5p3QkIdVU/wh7nvxiuJzM=</DigestValue>
      </Reference>
      <Reference URI="/xl/worksheets/sheet47.xml?ContentType=application/vnd.openxmlformats-officedocument.spreadsheetml.worksheet+xml">
        <DigestMethod Algorithm="http://www.w3.org/2001/04/xmlenc#sha256"/>
        <DigestValue>p1ung6+hiZC1bB9WvVX0UraOA8QSWmgnM9Fbr6rUeAk=</DigestValue>
      </Reference>
      <Reference URI="/xl/worksheets/sheet48.xml?ContentType=application/vnd.openxmlformats-officedocument.spreadsheetml.worksheet+xml">
        <DigestMethod Algorithm="http://www.w3.org/2001/04/xmlenc#sha256"/>
        <DigestValue>D7gQFYzabenk8E5ILUzoHT0+K8iWI67yqKecu+SJfl8=</DigestValue>
      </Reference>
      <Reference URI="/xl/worksheets/sheet49.xml?ContentType=application/vnd.openxmlformats-officedocument.spreadsheetml.worksheet+xml">
        <DigestMethod Algorithm="http://www.w3.org/2001/04/xmlenc#sha256"/>
        <DigestValue>n37eOpYlAkr6Vh4/qBiakdc83vqXzJ9HUFiAzgR7Yyc=</DigestValue>
      </Reference>
      <Reference URI="/xl/worksheets/sheet5.xml?ContentType=application/vnd.openxmlformats-officedocument.spreadsheetml.worksheet+xml">
        <DigestMethod Algorithm="http://www.w3.org/2001/04/xmlenc#sha256"/>
        <DigestValue>aVVsrkwiVXCRsCg6lsacHVOJwH7EJrIqFaecvoC8FKE=</DigestValue>
      </Reference>
      <Reference URI="/xl/worksheets/sheet50.xml?ContentType=application/vnd.openxmlformats-officedocument.spreadsheetml.worksheet+xml">
        <DigestMethod Algorithm="http://www.w3.org/2001/04/xmlenc#sha256"/>
        <DigestValue>X+lckkAAqUYHRBj/n2jRqgdrq6esl9zetTilSsXQJG8=</DigestValue>
      </Reference>
      <Reference URI="/xl/worksheets/sheet51.xml?ContentType=application/vnd.openxmlformats-officedocument.spreadsheetml.worksheet+xml">
        <DigestMethod Algorithm="http://www.w3.org/2001/04/xmlenc#sha256"/>
        <DigestValue>d+HTsAMkPkAanAzL3gE0g3BEhEpRkTPJr98d2odwMfI=</DigestValue>
      </Reference>
      <Reference URI="/xl/worksheets/sheet52.xml?ContentType=application/vnd.openxmlformats-officedocument.spreadsheetml.worksheet+xml">
        <DigestMethod Algorithm="http://www.w3.org/2001/04/xmlenc#sha256"/>
        <DigestValue>v/DFrKO84MFIWOzmWCE6XctUXXT4VUJyvw6SqRk5X7w=</DigestValue>
      </Reference>
      <Reference URI="/xl/worksheets/sheet53.xml?ContentType=application/vnd.openxmlformats-officedocument.spreadsheetml.worksheet+xml">
        <DigestMethod Algorithm="http://www.w3.org/2001/04/xmlenc#sha256"/>
        <DigestValue>IKm9z5kKOMTpmSKZCP7puMh2P5685gn+VB9b1nso1+E=</DigestValue>
      </Reference>
      <Reference URI="/xl/worksheets/sheet54.xml?ContentType=application/vnd.openxmlformats-officedocument.spreadsheetml.worksheet+xml">
        <DigestMethod Algorithm="http://www.w3.org/2001/04/xmlenc#sha256"/>
        <DigestValue>BJTcXp5cMovd6hQLlXw4XfvFhWelQQWBtj8qc9OFwsg=</DigestValue>
      </Reference>
      <Reference URI="/xl/worksheets/sheet55.xml?ContentType=application/vnd.openxmlformats-officedocument.spreadsheetml.worksheet+xml">
        <DigestMethod Algorithm="http://www.w3.org/2001/04/xmlenc#sha256"/>
        <DigestValue>JJ8Yjg34Z5l35JDWKHGcM8hRzeINv6VFCzUsA7fvsc0=</DigestValue>
      </Reference>
      <Reference URI="/xl/worksheets/sheet56.xml?ContentType=application/vnd.openxmlformats-officedocument.spreadsheetml.worksheet+xml">
        <DigestMethod Algorithm="http://www.w3.org/2001/04/xmlenc#sha256"/>
        <DigestValue>Y0ux85FRuOJfqsJQQUJoJrlanphnKPykxWyYu6sTBRg=</DigestValue>
      </Reference>
      <Reference URI="/xl/worksheets/sheet57.xml?ContentType=application/vnd.openxmlformats-officedocument.spreadsheetml.worksheet+xml">
        <DigestMethod Algorithm="http://www.w3.org/2001/04/xmlenc#sha256"/>
        <DigestValue>KxY6h27WXJqWvUEfnl7mCrgX896pNywAriekQ3i+EzY=</DigestValue>
      </Reference>
      <Reference URI="/xl/worksheets/sheet58.xml?ContentType=application/vnd.openxmlformats-officedocument.spreadsheetml.worksheet+xml">
        <DigestMethod Algorithm="http://www.w3.org/2001/04/xmlenc#sha256"/>
        <DigestValue>2ax1EkZjBXuTdlrbpAGzA3r/d2WhhLbrMRfyRu0MLk0=</DigestValue>
      </Reference>
      <Reference URI="/xl/worksheets/sheet59.xml?ContentType=application/vnd.openxmlformats-officedocument.spreadsheetml.worksheet+xml">
        <DigestMethod Algorithm="http://www.w3.org/2001/04/xmlenc#sha256"/>
        <DigestValue>iQW8kuPpOl6+Xj24gHpZD9g99HX0xuGaGFlzFLXmem8=</DigestValue>
      </Reference>
      <Reference URI="/xl/worksheets/sheet6.xml?ContentType=application/vnd.openxmlformats-officedocument.spreadsheetml.worksheet+xml">
        <DigestMethod Algorithm="http://www.w3.org/2001/04/xmlenc#sha256"/>
        <DigestValue>QRG1Kk767oBQbHs2AfFn11ILyaQL2/1CE9rhHmDx29o=</DigestValue>
      </Reference>
      <Reference URI="/xl/worksheets/sheet60.xml?ContentType=application/vnd.openxmlformats-officedocument.spreadsheetml.worksheet+xml">
        <DigestMethod Algorithm="http://www.w3.org/2001/04/xmlenc#sha256"/>
        <DigestValue>kHzY+BCL74ICKrZCPc9tt/79e89DIx7WlpZ89hSDGXI=</DigestValue>
      </Reference>
      <Reference URI="/xl/worksheets/sheet61.xml?ContentType=application/vnd.openxmlformats-officedocument.spreadsheetml.worksheet+xml">
        <DigestMethod Algorithm="http://www.w3.org/2001/04/xmlenc#sha256"/>
        <DigestValue>RyP5nbMJSfmQbyoOzORTL3uKtZpSZcno8Pfi8C5MhUs=</DigestValue>
      </Reference>
      <Reference URI="/xl/worksheets/sheet62.xml?ContentType=application/vnd.openxmlformats-officedocument.spreadsheetml.worksheet+xml">
        <DigestMethod Algorithm="http://www.w3.org/2001/04/xmlenc#sha256"/>
        <DigestValue>NMO/yYstfNn5iXR1dku3eOFgU5QSHmP3MvYMsHjgwRM=</DigestValue>
      </Reference>
      <Reference URI="/xl/worksheets/sheet63.xml?ContentType=application/vnd.openxmlformats-officedocument.spreadsheetml.worksheet+xml">
        <DigestMethod Algorithm="http://www.w3.org/2001/04/xmlenc#sha256"/>
        <DigestValue>Fm0Y4yQso9LNkpZd2dfDccE6ktYGE4ABDvIjVl+iE8M=</DigestValue>
      </Reference>
      <Reference URI="/xl/worksheets/sheet64.xml?ContentType=application/vnd.openxmlformats-officedocument.spreadsheetml.worksheet+xml">
        <DigestMethod Algorithm="http://www.w3.org/2001/04/xmlenc#sha256"/>
        <DigestValue>jcjAjEccKKKrtsifWSv7q+mWFc0FIsX0pZfGQ2f3cew=</DigestValue>
      </Reference>
      <Reference URI="/xl/worksheets/sheet65.xml?ContentType=application/vnd.openxmlformats-officedocument.spreadsheetml.worksheet+xml">
        <DigestMethod Algorithm="http://www.w3.org/2001/04/xmlenc#sha256"/>
        <DigestValue>BGyP08PbmYbY15tPscqunEhHidh1KW32IClUSzgP86Q=</DigestValue>
      </Reference>
      <Reference URI="/xl/worksheets/sheet66.xml?ContentType=application/vnd.openxmlformats-officedocument.spreadsheetml.worksheet+xml">
        <DigestMethod Algorithm="http://www.w3.org/2001/04/xmlenc#sha256"/>
        <DigestValue>eEfiCaL1QCyXwmXdIddOe+3/nxWO/981+EyQafeGl3M=</DigestValue>
      </Reference>
      <Reference URI="/xl/worksheets/sheet67.xml?ContentType=application/vnd.openxmlformats-officedocument.spreadsheetml.worksheet+xml">
        <DigestMethod Algorithm="http://www.w3.org/2001/04/xmlenc#sha256"/>
        <DigestValue>h/5Nq3h+h2WDJzjML57moGpXZurbAaBbiKXi9BWZF+Y=</DigestValue>
      </Reference>
      <Reference URI="/xl/worksheets/sheet68.xml?ContentType=application/vnd.openxmlformats-officedocument.spreadsheetml.worksheet+xml">
        <DigestMethod Algorithm="http://www.w3.org/2001/04/xmlenc#sha256"/>
        <DigestValue>VKcAtAGu6j8DtyJV4HIFhdLRhIo4WlfE97c0bwKrS2s=</DigestValue>
      </Reference>
      <Reference URI="/xl/worksheets/sheet69.xml?ContentType=application/vnd.openxmlformats-officedocument.spreadsheetml.worksheet+xml">
        <DigestMethod Algorithm="http://www.w3.org/2001/04/xmlenc#sha256"/>
        <DigestValue>ij+kK3Zh599G1Qcwp44KSODhMyoaf6ogY9twz9itHtw=</DigestValue>
      </Reference>
      <Reference URI="/xl/worksheets/sheet7.xml?ContentType=application/vnd.openxmlformats-officedocument.spreadsheetml.worksheet+xml">
        <DigestMethod Algorithm="http://www.w3.org/2001/04/xmlenc#sha256"/>
        <DigestValue>zTPSwNbdR8qRLrzZr5JCmS8UuHPGKMiSBaTC3t/T6KU=</DigestValue>
      </Reference>
      <Reference URI="/xl/worksheets/sheet70.xml?ContentType=application/vnd.openxmlformats-officedocument.spreadsheetml.worksheet+xml">
        <DigestMethod Algorithm="http://www.w3.org/2001/04/xmlenc#sha256"/>
        <DigestValue>4y3IS6qZtsO5lR2i3wzStER4a7hYakTCjiLzdRh1y8w=</DigestValue>
      </Reference>
      <Reference URI="/xl/worksheets/sheet71.xml?ContentType=application/vnd.openxmlformats-officedocument.spreadsheetml.worksheet+xml">
        <DigestMethod Algorithm="http://www.w3.org/2001/04/xmlenc#sha256"/>
        <DigestValue>qhfqtPODO+oxI0JsQwvweL5HpcfDjxKK5qti9WCZ4k4=</DigestValue>
      </Reference>
      <Reference URI="/xl/worksheets/sheet72.xml?ContentType=application/vnd.openxmlformats-officedocument.spreadsheetml.worksheet+xml">
        <DigestMethod Algorithm="http://www.w3.org/2001/04/xmlenc#sha256"/>
        <DigestValue>ecpuNB/FWFexvdwPWaXkJXNzH9T8MLp5LRqAIdZ1x8I=</DigestValue>
      </Reference>
      <Reference URI="/xl/worksheets/sheet73.xml?ContentType=application/vnd.openxmlformats-officedocument.spreadsheetml.worksheet+xml">
        <DigestMethod Algorithm="http://www.w3.org/2001/04/xmlenc#sha256"/>
        <DigestValue>mqk2PVKM1xjOv9M6ffUC9/Uj39mH3W5CkkgvJQocA0Q=</DigestValue>
      </Reference>
      <Reference URI="/xl/worksheets/sheet74.xml?ContentType=application/vnd.openxmlformats-officedocument.spreadsheetml.worksheet+xml">
        <DigestMethod Algorithm="http://www.w3.org/2001/04/xmlenc#sha256"/>
        <DigestValue>CNSvfVTxybWkKynu4wLMc/Aeyd2lgrrbG9QbMQb30js=</DigestValue>
      </Reference>
      <Reference URI="/xl/worksheets/sheet75.xml?ContentType=application/vnd.openxmlformats-officedocument.spreadsheetml.worksheet+xml">
        <DigestMethod Algorithm="http://www.w3.org/2001/04/xmlenc#sha256"/>
        <DigestValue>+kQT9IYF/aSsodRq4AcKWAwYoVSptcf17fSpNzHNYks=</DigestValue>
      </Reference>
      <Reference URI="/xl/worksheets/sheet76.xml?ContentType=application/vnd.openxmlformats-officedocument.spreadsheetml.worksheet+xml">
        <DigestMethod Algorithm="http://www.w3.org/2001/04/xmlenc#sha256"/>
        <DigestValue>4hk78tY1tnle0i1REDz5VoibRk2iWZAZFTunWt0dDl4=</DigestValue>
      </Reference>
      <Reference URI="/xl/worksheets/sheet77.xml?ContentType=application/vnd.openxmlformats-officedocument.spreadsheetml.worksheet+xml">
        <DigestMethod Algorithm="http://www.w3.org/2001/04/xmlenc#sha256"/>
        <DigestValue>sDBv/NDXBxiiDu9EkDPyLBC0lICyCE5l2G/N6whfp9U=</DigestValue>
      </Reference>
      <Reference URI="/xl/worksheets/sheet78.xml?ContentType=application/vnd.openxmlformats-officedocument.spreadsheetml.worksheet+xml">
        <DigestMethod Algorithm="http://www.w3.org/2001/04/xmlenc#sha256"/>
        <DigestValue>pbw5emPU2R3LiaUW9JoFpVerduIxDgp0Wi3Dbna8zEU=</DigestValue>
      </Reference>
      <Reference URI="/xl/worksheets/sheet79.xml?ContentType=application/vnd.openxmlformats-officedocument.spreadsheetml.worksheet+xml">
        <DigestMethod Algorithm="http://www.w3.org/2001/04/xmlenc#sha256"/>
        <DigestValue>GmKgdR2m3iiMIULxIauGLOIxm9DTPmsCqPHmys9qkUA=</DigestValue>
      </Reference>
      <Reference URI="/xl/worksheets/sheet8.xml?ContentType=application/vnd.openxmlformats-officedocument.spreadsheetml.worksheet+xml">
        <DigestMethod Algorithm="http://www.w3.org/2001/04/xmlenc#sha256"/>
        <DigestValue>409VzX9P+9eh1wnXtd9AsmtXzxZ97NZWXqRmQrRW5R4=</DigestValue>
      </Reference>
      <Reference URI="/xl/worksheets/sheet80.xml?ContentType=application/vnd.openxmlformats-officedocument.spreadsheetml.worksheet+xml">
        <DigestMethod Algorithm="http://www.w3.org/2001/04/xmlenc#sha256"/>
        <DigestValue>sTUMnUkz+92EgHPMt6xvbnAtRwf5ZyKPT1VhMTN2W28=</DigestValue>
      </Reference>
      <Reference URI="/xl/worksheets/sheet81.xml?ContentType=application/vnd.openxmlformats-officedocument.spreadsheetml.worksheet+xml">
        <DigestMethod Algorithm="http://www.w3.org/2001/04/xmlenc#sha256"/>
        <DigestValue>TM8eyJ1CnInKw2VMUtjRTumJD0aJTjS2fITjy3wl+T8=</DigestValue>
      </Reference>
      <Reference URI="/xl/worksheets/sheet82.xml?ContentType=application/vnd.openxmlformats-officedocument.spreadsheetml.worksheet+xml">
        <DigestMethod Algorithm="http://www.w3.org/2001/04/xmlenc#sha256"/>
        <DigestValue>r1gSO9+k1LFZhPY9A8WXmpvYh83O2wNbQl6sy6kLWk8=</DigestValue>
      </Reference>
      <Reference URI="/xl/worksheets/sheet83.xml?ContentType=application/vnd.openxmlformats-officedocument.spreadsheetml.worksheet+xml">
        <DigestMethod Algorithm="http://www.w3.org/2001/04/xmlenc#sha256"/>
        <DigestValue>8KYj5jWse9BHgWhESiXfg96wvT9wbV64Nek+2LQs/hg=</DigestValue>
      </Reference>
      <Reference URI="/xl/worksheets/sheet84.xml?ContentType=application/vnd.openxmlformats-officedocument.spreadsheetml.worksheet+xml">
        <DigestMethod Algorithm="http://www.w3.org/2001/04/xmlenc#sha256"/>
        <DigestValue>CSp0+H7HAWDdm/VDa7O911KMRvjjBPQzj0h+qh6bmmg=</DigestValue>
      </Reference>
      <Reference URI="/xl/worksheets/sheet85.xml?ContentType=application/vnd.openxmlformats-officedocument.spreadsheetml.worksheet+xml">
        <DigestMethod Algorithm="http://www.w3.org/2001/04/xmlenc#sha256"/>
        <DigestValue>tDu5QLNOKUhuLJe6JNR2avz0TV1PIi/NaIpwo85EX+A=</DigestValue>
      </Reference>
      <Reference URI="/xl/worksheets/sheet86.xml?ContentType=application/vnd.openxmlformats-officedocument.spreadsheetml.worksheet+xml">
        <DigestMethod Algorithm="http://www.w3.org/2001/04/xmlenc#sha256"/>
        <DigestValue>DKJAaO0hv4sdr6saWOfpnSp94ZHyeXX1Vx+cxPyL58Y=</DigestValue>
      </Reference>
      <Reference URI="/xl/worksheets/sheet87.xml?ContentType=application/vnd.openxmlformats-officedocument.spreadsheetml.worksheet+xml">
        <DigestMethod Algorithm="http://www.w3.org/2001/04/xmlenc#sha256"/>
        <DigestValue>W/05KSfJFmsRga8HALvxYCXMsJvCUlBrfqkElgXbZRc=</DigestValue>
      </Reference>
      <Reference URI="/xl/worksheets/sheet88.xml?ContentType=application/vnd.openxmlformats-officedocument.spreadsheetml.worksheet+xml">
        <DigestMethod Algorithm="http://www.w3.org/2001/04/xmlenc#sha256"/>
        <DigestValue>3JbEJAKElqzkiXq3l+FG90D4h7+Ta6PusIsFh1QmQxI=</DigestValue>
      </Reference>
      <Reference URI="/xl/worksheets/sheet89.xml?ContentType=application/vnd.openxmlformats-officedocument.spreadsheetml.worksheet+xml">
        <DigestMethod Algorithm="http://www.w3.org/2001/04/xmlenc#sha256"/>
        <DigestValue>VM7PloJXJD3kCqJFXzevx28f825b08zDYuUvGHC8mIg=</DigestValue>
      </Reference>
      <Reference URI="/xl/worksheets/sheet9.xml?ContentType=application/vnd.openxmlformats-officedocument.spreadsheetml.worksheet+xml">
        <DigestMethod Algorithm="http://www.w3.org/2001/04/xmlenc#sha256"/>
        <DigestValue>p9gLa9nTOGEx3zUShcyCHKu7urYn6qLiUHZYAtn9Kzw=</DigestValue>
      </Reference>
      <Reference URI="/xl/worksheets/sheet90.xml?ContentType=application/vnd.openxmlformats-officedocument.spreadsheetml.worksheet+xml">
        <DigestMethod Algorithm="http://www.w3.org/2001/04/xmlenc#sha256"/>
        <DigestValue>0fzea0DUhYNO+/q/Q6gyumPUMhv3RQsBotDwt5UJyds=</DigestValue>
      </Reference>
      <Reference URI="/xl/worksheets/sheet91.xml?ContentType=application/vnd.openxmlformats-officedocument.spreadsheetml.worksheet+xml">
        <DigestMethod Algorithm="http://www.w3.org/2001/04/xmlenc#sha256"/>
        <DigestValue>Ypg4l6q2nadljULi/sp3YOIMzB7OTRXRwKdp0wnYJew=</DigestValue>
      </Reference>
      <Reference URI="/xl/worksheets/sheet92.xml?ContentType=application/vnd.openxmlformats-officedocument.spreadsheetml.worksheet+xml">
        <DigestMethod Algorithm="http://www.w3.org/2001/04/xmlenc#sha256"/>
        <DigestValue>TOAHV8TE/1YQY9ArugqLK2z9MtDtpibVUVO7a2Vs5LI=</DigestValue>
      </Reference>
      <Reference URI="/xl/worksheets/sheet93.xml?ContentType=application/vnd.openxmlformats-officedocument.spreadsheetml.worksheet+xml">
        <DigestMethod Algorithm="http://www.w3.org/2001/04/xmlenc#sha256"/>
        <DigestValue>IDILQqkOjZnoMvYWNeiV/odm/WqguDd70fLQPAQR/30=</DigestValue>
      </Reference>
      <Reference URI="/xl/worksheets/sheet94.xml?ContentType=application/vnd.openxmlformats-officedocument.spreadsheetml.worksheet+xml">
        <DigestMethod Algorithm="http://www.w3.org/2001/04/xmlenc#sha256"/>
        <DigestValue>+vyzXYe8mY9UHmNqVq9JfWlm4PR8aWah/bk+NroiWwg=</DigestValue>
      </Reference>
      <Reference URI="/xl/worksheets/sheet95.xml?ContentType=application/vnd.openxmlformats-officedocument.spreadsheetml.worksheet+xml">
        <DigestMethod Algorithm="http://www.w3.org/2001/04/xmlenc#sha256"/>
        <DigestValue>j2W5wyf7bNfoOSgtQ8KoD7L29L0PszR1nOZIn6MCWXw=</DigestValue>
      </Reference>
      <Reference URI="/xl/worksheets/sheet96.xml?ContentType=application/vnd.openxmlformats-officedocument.spreadsheetml.worksheet+xml">
        <DigestMethod Algorithm="http://www.w3.org/2001/04/xmlenc#sha256"/>
        <DigestValue>piCoT9KntYBrhrUDirnILOcbpbrm6Md0jav50aZvHZk=</DigestValue>
      </Reference>
      <Reference URI="/xl/worksheets/sheet97.xml?ContentType=application/vnd.openxmlformats-officedocument.spreadsheetml.worksheet+xml">
        <DigestMethod Algorithm="http://www.w3.org/2001/04/xmlenc#sha256"/>
        <DigestValue>6+x0w8Bt87GxKjGhpK97fwLnkcwoBb3lvCnt00IJ0JQ=</DigestValue>
      </Reference>
      <Reference URI="/xl/worksheets/sheet98.xml?ContentType=application/vnd.openxmlformats-officedocument.spreadsheetml.worksheet+xml">
        <DigestMethod Algorithm="http://www.w3.org/2001/04/xmlenc#sha256"/>
        <DigestValue>aGFhA0RCzsnXMZtJwC/X4jzhbWK+zM466y0nCh49IZs=</DigestValue>
      </Reference>
      <Reference URI="/xl/worksheets/sheet99.xml?ContentType=application/vnd.openxmlformats-officedocument.spreadsheetml.worksheet+xml">
        <DigestMethod Algorithm="http://www.w3.org/2001/04/xmlenc#sha256"/>
        <DigestValue>cOgFS1s7tTXxma8JD4eGi5fWDDO2m9aA52dY8AiEMCo=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2022-10-04T13:45:26Z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2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2022-10-04T13:45:26Z</xd:SigningTime>
          <xd:SigningCertificate>
            <xd:Cert>
              <xd:CertDigest>
                <DigestMethod Algorithm="http://www.w3.org/2001/04/xmlenc#sha256"/>
                <DigestValue>XtBMMYQTSsD0gv6URs0JCfcCXn0T9+YT3yEEia0NowU=</DigestValue>
              </xd:CertDigest>
              <xd:IssuerSerial>
                <X509IssuerName>CN=CTU CA, O=CTU, C=CZ</X509IssuerName>
                <X509SerialNumber>847428326995386028779264020722771341034391324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SzCCAzOgAwIBAgIQNxsrJlotmK9MLDvOkq3t4TANBgkqhkiG9w0BAQsFADAsMQswCQYDVQQGEwJDWjEMMAoGA1UEChMDQ1RVMQ8wDQYDVQQDEwZDVFUgQ0EwHhcNMjEwNzA4MTI0MTMyWhcNMzEwNzA4MTI1MTMxWjAsMQswCQYDVQQGEwJDWjEMMAoGA1UEChMDQ1RVMQ8wDQYDVQQDEwZDVFUgQ0EwggIiMA0GCSqGSIb3DQEBAQUAA4ICDwAwggIKAoICAQDrA7SkyqTo2D3TRR3pi+0jXbvdpoVU7ne0RYqZ9B+E7nKv3yDn0YVScknI3CIfoyGD4puB6BHHozDfHpzUcVZmhWiyWXzq8Aj6snjOvtqTgCZwWnLAi4pG7VpmTZiNeluxksLEHV1zW552fZFVRYJzjKmI71qnq3BhY1zNpnHpdh40lnjIqfpEL9l5oK/6U9YXmwGUqaASQZyotRLxzKzXlN7KR0t8MhY3s4mB1aZPIPBFA3DAgtD58ZWqJpvW60V29DL2JI5JC5xjlsA9jOFadrcGhYZCYUjCmuxFFtljHtH0SL6zasJ+jh87BrtTrqa18ocuwc/8Nmj1l6uz5WUTe497bK3JFFptHACvYcyVo0Is1BULdIS/5lZDUa/Mh0+HUr538BN+7f7TODWBG5iyZM6rcPa4RmMGnsCOk9911z4J1kcvkYDyeL7ggyMogN0QXAFZ1bdWCbiVz5MzQoKOHysmwc5j8B9fqlxjTtQemjXCzc96OyWLEkQ8NtsjAi8OZUmeE7ApJUzqYWDq3rrfkxpLH5YbSOqJAN0NdsSx2H8Ns8tQw759tvon1qyubfCBB5pxZd+vjeTaiDggV33uppoC2WVM/GF34gm7u12RDmCDyke2NBfRUZvNmn/8IuEUpWDCkE9hbXKbqItdde1RLhm+i6vkTUyqiVHIKEw+9QIDAQABo2kwZzATBgkrBgEEAYI3FAIEBh4EAEMAQTAOBgNVHQ8BAf8EBAMCAYYwDwYDVR0TAQH/BAUwAwEB/zAdBgNVHQ4EFgQUdDmXdXBtpaXjjJB3NAVMwvVagLwwEAYJKwYBBAGCNxUBBAMCAQAwDQYJKoZIhvcNAQELBQADggIBADI1ERfwYfBSRyAeMIASYzqgAC4IRgkKjyK9OlgH6JJ3/M4F3gZbP/x1iuxJQ0bBJU5agsLp7/Xc9HoUbDXnDb8loajAz55BDj+De8CSPbe9XjfGhuwD8YN5ssZ7oGgLWLONPxtJHUA4VsQccKX3ptCfduBpxjDJwC9+iBG8O4e0pk30q9XYtYeCMDqm8NsML2ueed5OhnoOYzMbR35TPfOQ1ovbkZiXtwmShF+CG/JIxBB1v+ApYh2HvVtECrgGdJUbhpzqVp2IJA2MK/F/tpFFcSqVDgIoT3bIsXPwe+jfM6uOlmbJvGQ32Y5DaSqq2LBWRtMAO+aBEC3gYUWg6oLmdErW9YS1TcsxPDIGm8kqKxmE0UbqeA2i5TQmy7Wy/NyZ+846+6iWcH2mLenFuBRyaZkYyBQ8rUIblKwEeOIbi7MBf8ssqQPoStBRDFJorDQQQ+rNHX0tBM3KG54V+h6VeYbR8QfrYCQkgAYeaQfZDg7U7OG+h6uIngAbAIe1li2tBIjpPI8vRrPTLsF1fM+ig0nXhPVWdnDjoippAJ1yc+GhYiQQNKwmGEeflx0uqzsNvMrA5YYaQ66S+95pbYmu37k/lMubB9aMSvZGT9D9c/EcWaGPbsGh2tLaJAIdqiEt/Jpzy0eF46ztSmW989SDovH7v9T+wVsRpNKRjHuK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112</vt:i4>
      </vt:variant>
      <vt:variant>
        <vt:lpstr>Pojmenované oblasti</vt:lpstr>
      </vt:variant>
      <vt:variant>
        <vt:i4>18</vt:i4>
      </vt:variant>
    </vt:vector>
  </HeadingPairs>
  <TitlesOfParts>
    <vt:vector size="130" baseType="lpstr">
      <vt:lpstr>tabulka č. 1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graf č. 12</vt:lpstr>
      <vt:lpstr>graf č. 13</vt:lpstr>
      <vt:lpstr>graf č. 14</vt:lpstr>
      <vt:lpstr>tabulka č. 2</vt:lpstr>
      <vt:lpstr>tabulka č. 3</vt:lpstr>
      <vt:lpstr>tabulka č. 4</vt:lpstr>
      <vt:lpstr>graf č. 15</vt:lpstr>
      <vt:lpstr>graf č. 16</vt:lpstr>
      <vt:lpstr>graf č. 17</vt:lpstr>
      <vt:lpstr>graf č. 18</vt:lpstr>
      <vt:lpstr>graf č. 19</vt:lpstr>
      <vt:lpstr>graf č. 20</vt:lpstr>
      <vt:lpstr>tabulka č. 5</vt:lpstr>
      <vt:lpstr>graf č. 21</vt:lpstr>
      <vt:lpstr>graf č. 22</vt:lpstr>
      <vt:lpstr>graf č. 23</vt:lpstr>
      <vt:lpstr>graf č. 24</vt:lpstr>
      <vt:lpstr>graf č. 25</vt:lpstr>
      <vt:lpstr>graf č. 26</vt:lpstr>
      <vt:lpstr>graf č. 27</vt:lpstr>
      <vt:lpstr>graf č. 28</vt:lpstr>
      <vt:lpstr>graf č. 29</vt:lpstr>
      <vt:lpstr>graf č. 30</vt:lpstr>
      <vt:lpstr>graf č. 31</vt:lpstr>
      <vt:lpstr>graf č. 32</vt:lpstr>
      <vt:lpstr>graf č. 33</vt:lpstr>
      <vt:lpstr>graf č. 34</vt:lpstr>
      <vt:lpstr>graf č. 35</vt:lpstr>
      <vt:lpstr>graf č. 36</vt:lpstr>
      <vt:lpstr>graf č. 37</vt:lpstr>
      <vt:lpstr>graf č. 38</vt:lpstr>
      <vt:lpstr>tabulka č. 6</vt:lpstr>
      <vt:lpstr>tabulka č. 7</vt:lpstr>
      <vt:lpstr>graf č. 39</vt:lpstr>
      <vt:lpstr>graf č. 40</vt:lpstr>
      <vt:lpstr>graf č. 41</vt:lpstr>
      <vt:lpstr>graf č. 42</vt:lpstr>
      <vt:lpstr>tabulka č. 8</vt:lpstr>
      <vt:lpstr>graf č. 43</vt:lpstr>
      <vt:lpstr>graf č. 44</vt:lpstr>
      <vt:lpstr>graf č. 45</vt:lpstr>
      <vt:lpstr>graf č. 46</vt:lpstr>
      <vt:lpstr>graf č. 47</vt:lpstr>
      <vt:lpstr>graf č. 48</vt:lpstr>
      <vt:lpstr>graf č. 49</vt:lpstr>
      <vt:lpstr>graf č. 50</vt:lpstr>
      <vt:lpstr>graf č. 51</vt:lpstr>
      <vt:lpstr>graf č. 52</vt:lpstr>
      <vt:lpstr>graf č. 53</vt:lpstr>
      <vt:lpstr>graf č. 54</vt:lpstr>
      <vt:lpstr>graf č. 55</vt:lpstr>
      <vt:lpstr>graf č. 56</vt:lpstr>
      <vt:lpstr>graf č. 57</vt:lpstr>
      <vt:lpstr>graf č. 58</vt:lpstr>
      <vt:lpstr>graf č. 59</vt:lpstr>
      <vt:lpstr>graf č. 60</vt:lpstr>
      <vt:lpstr>graf č. 61</vt:lpstr>
      <vt:lpstr>graf č. 62</vt:lpstr>
      <vt:lpstr>graf č. 63</vt:lpstr>
      <vt:lpstr>graf č. 64</vt:lpstr>
      <vt:lpstr>graf č. 65</vt:lpstr>
      <vt:lpstr>graf č. 66</vt:lpstr>
      <vt:lpstr>graf č. 67</vt:lpstr>
      <vt:lpstr>tabulka č. 9</vt:lpstr>
      <vt:lpstr>graf č. 68</vt:lpstr>
      <vt:lpstr>graf č. 69</vt:lpstr>
      <vt:lpstr>graf č. 70</vt:lpstr>
      <vt:lpstr>graf č. 71</vt:lpstr>
      <vt:lpstr>graf č. 72</vt:lpstr>
      <vt:lpstr>graf č. 73</vt:lpstr>
      <vt:lpstr>graf č. 74</vt:lpstr>
      <vt:lpstr>graf č. 75</vt:lpstr>
      <vt:lpstr>graf č. 76</vt:lpstr>
      <vt:lpstr>graf č. 77</vt:lpstr>
      <vt:lpstr>graf č. 78</vt:lpstr>
      <vt:lpstr>graf č. 79</vt:lpstr>
      <vt:lpstr>graf č. 80</vt:lpstr>
      <vt:lpstr>tabulka č. 10</vt:lpstr>
      <vt:lpstr>tabulka č. 11</vt:lpstr>
      <vt:lpstr>graf č. 82</vt:lpstr>
      <vt:lpstr>graf č. 83</vt:lpstr>
      <vt:lpstr>graf č. 84</vt:lpstr>
      <vt:lpstr>graf č. 85</vt:lpstr>
      <vt:lpstr>graf č. 86</vt:lpstr>
      <vt:lpstr>tabulka č. 12</vt:lpstr>
      <vt:lpstr>graf č. 87</vt:lpstr>
      <vt:lpstr>graf č. 88</vt:lpstr>
      <vt:lpstr>graf č. 89</vt:lpstr>
      <vt:lpstr>graf č. 90</vt:lpstr>
      <vt:lpstr>Tabulka č. 13</vt:lpstr>
      <vt:lpstr>graf č. 91</vt:lpstr>
      <vt:lpstr>graf č. 92</vt:lpstr>
      <vt:lpstr>graf č. 93</vt:lpstr>
      <vt:lpstr>graf č. 94</vt:lpstr>
      <vt:lpstr>graf č. 95</vt:lpstr>
      <vt:lpstr>graf č. 96</vt:lpstr>
      <vt:lpstr>graf č. 97</vt:lpstr>
      <vt:lpstr>graf č. 98</vt:lpstr>
      <vt:lpstr>graf č. 99</vt:lpstr>
      <vt:lpstr>graf č. 100</vt:lpstr>
      <vt:lpstr>'tabulka č. 12'!_Toc47967232</vt:lpstr>
      <vt:lpstr>'Tabulka č. 13'!_Toc57987632</vt:lpstr>
      <vt:lpstr>'graf č. 69'!_Toc57987698</vt:lpstr>
      <vt:lpstr>'graf č. 70'!_Toc57987699</vt:lpstr>
      <vt:lpstr>'graf č. 71'!_Toc57987700</vt:lpstr>
      <vt:lpstr>'graf č. 72'!_Toc57987701</vt:lpstr>
      <vt:lpstr>'graf č. 73'!_Toc57987702</vt:lpstr>
      <vt:lpstr>'graf č. 76'!_Toc57987705</vt:lpstr>
      <vt:lpstr>'graf č. 77'!_Toc57987706</vt:lpstr>
      <vt:lpstr>'graf č. 85'!_Toc57987713</vt:lpstr>
      <vt:lpstr>'graf č. 86'!_Toc57987714</vt:lpstr>
      <vt:lpstr>'graf č. 88'!_Toc57987726</vt:lpstr>
      <vt:lpstr>'graf č. 90'!_Toc57987728</vt:lpstr>
      <vt:lpstr>'graf č. 95'!_Toc57987733</vt:lpstr>
      <vt:lpstr>'graf č. 96'!_Toc57987734</vt:lpstr>
      <vt:lpstr>'graf č. 97'!_Toc57987735</vt:lpstr>
      <vt:lpstr>'graf č. 98'!_Toc57987736</vt:lpstr>
      <vt:lpstr>'graf č. 83'!total20iptv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Šefčík</dc:creator>
  <cp:lastModifiedBy>PODATELNA</cp:lastModifiedBy>
  <dcterms:created xsi:type="dcterms:W3CDTF">2018-09-24T12:53:13Z</dcterms:created>
  <dcterms:modified xsi:type="dcterms:W3CDTF">2022-10-04T13:43:17Z</dcterms:modified>
</cp:coreProperties>
</file>